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9440" windowHeight="9720"/>
  </bookViews>
  <sheets>
    <sheet name="План реализации МП №3" sheetId="1" r:id="rId1"/>
  </sheets>
  <definedNames>
    <definedName name="_xlnm._FilterDatabase" localSheetId="0" hidden="1">'План реализации МП №3'!$A$13:$O$131</definedName>
    <definedName name="_xlnm.Print_Titles" localSheetId="0">'План реализации МП №3'!$10:$13</definedName>
    <definedName name="_xlnm.Print_Area" localSheetId="0">'План реализации МП №3'!$A$1:$AA$147</definedName>
  </definedNames>
  <calcPr calcId="144525"/>
</workbook>
</file>

<file path=xl/calcChain.xml><?xml version="1.0" encoding="utf-8"?>
<calcChain xmlns="http://schemas.openxmlformats.org/spreadsheetml/2006/main">
  <c r="N108" i="1" l="1"/>
  <c r="O108" i="1"/>
  <c r="O107" i="1" s="1"/>
  <c r="O130" i="1" s="1"/>
  <c r="N109" i="1"/>
  <c r="O109" i="1"/>
  <c r="N110" i="1"/>
  <c r="O110" i="1"/>
  <c r="N111" i="1"/>
  <c r="O111" i="1"/>
  <c r="M112" i="1"/>
  <c r="N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O87" i="1"/>
  <c r="N79" i="1"/>
  <c r="O79" i="1" s="1"/>
  <c r="O78" i="1" s="1"/>
  <c r="N80" i="1"/>
  <c r="O80" i="1" s="1"/>
  <c r="N71" i="1"/>
  <c r="O71" i="1" s="1"/>
  <c r="O66" i="1" s="1"/>
  <c r="N72" i="1"/>
  <c r="O72" i="1" s="1"/>
  <c r="N73" i="1"/>
  <c r="O73" i="1" s="1"/>
  <c r="N57" i="1"/>
  <c r="O57" i="1" s="1"/>
  <c r="N58" i="1"/>
  <c r="O58" i="1" s="1"/>
  <c r="N59" i="1"/>
  <c r="O59" i="1" s="1"/>
  <c r="O42" i="1"/>
  <c r="O32" i="1"/>
  <c r="O16" i="1"/>
  <c r="N87" i="1"/>
  <c r="N42" i="1"/>
  <c r="N32" i="1"/>
  <c r="N16" i="1"/>
  <c r="M87" i="1"/>
  <c r="M78" i="1"/>
  <c r="M66" i="1"/>
  <c r="M56" i="1"/>
  <c r="M42" i="1"/>
  <c r="M32" i="1"/>
  <c r="M16" i="1"/>
  <c r="N126" i="1"/>
  <c r="O126" i="1" s="1"/>
  <c r="N125" i="1"/>
  <c r="O125" i="1" s="1"/>
  <c r="M84" i="1"/>
  <c r="M107" i="1"/>
  <c r="M130" i="1"/>
  <c r="M131" i="1" s="1"/>
  <c r="N56" i="1"/>
  <c r="N107" i="1"/>
  <c r="N130" i="1" s="1"/>
  <c r="O112" i="1"/>
  <c r="N78" i="1"/>
  <c r="O84" i="1" l="1"/>
  <c r="O131" i="1" s="1"/>
  <c r="O56" i="1"/>
  <c r="N66" i="1"/>
  <c r="N84" i="1" s="1"/>
  <c r="N131" i="1" s="1"/>
</calcChain>
</file>

<file path=xl/sharedStrings.xml><?xml version="1.0" encoding="utf-8"?>
<sst xmlns="http://schemas.openxmlformats.org/spreadsheetml/2006/main" count="1534" uniqueCount="229">
  <si>
    <r>
      <t xml:space="preserve">Контрольное событие №8                                                                   </t>
    </r>
    <r>
      <rPr>
        <sz val="9"/>
        <rFont val="Times New Roman"/>
        <family val="1"/>
        <charset val="204"/>
      </rPr>
      <t xml:space="preserve">  Выполнены муниципальные  задания на оказание муниципальных услуг (выполнение работ) физкультурно-спортивными учреждениями </t>
    </r>
  </si>
  <si>
    <r>
      <t xml:space="preserve">Контрольное событие №9                                                                 </t>
    </r>
    <r>
      <rPr>
        <sz val="9"/>
        <rFont val="Times New Roman"/>
        <family val="1"/>
        <charset val="204"/>
      </rPr>
      <t xml:space="preserve">  Выполнены муниципальные  задания на оказание муниципальных услуг (выполнение работ) физкультурно-спортивными учреждениями </t>
    </r>
  </si>
  <si>
    <r>
      <t xml:space="preserve">Контрольное событие №10                                                            </t>
    </r>
    <r>
      <rPr>
        <sz val="9"/>
        <rFont val="Times New Roman"/>
        <family val="1"/>
        <charset val="204"/>
      </rPr>
      <t xml:space="preserve">         Выполнены муниципальные  задания на оказание муниципальных услуг (выполнение работ) физкультурно-спортивными учреждениями </t>
    </r>
  </si>
  <si>
    <t>СОГЛАСОВАНО</t>
  </si>
  <si>
    <t>УТВЕРЖДЕНО</t>
  </si>
  <si>
    <t xml:space="preserve">Заместитель руководителя </t>
  </si>
  <si>
    <t>приказом от "____"______________ 2014 г.</t>
  </si>
  <si>
    <t>администрации МОГО  «Ухта»</t>
  </si>
  <si>
    <t>_____________________ С.С.Соболев</t>
  </si>
  <si>
    <t>"____"_______________ 2014 г.</t>
  </si>
  <si>
    <t>"____" _________________ 2014г.</t>
  </si>
  <si>
    <t>КЦСР, Доп. ФК</t>
  </si>
  <si>
    <t>Код субсидии (ПФХД)</t>
  </si>
  <si>
    <t>МУ "Управление физической культуры и спорта" администрации МОГО "Ухта"</t>
  </si>
  <si>
    <t>х</t>
  </si>
  <si>
    <t>Подпрограмма 1. "Массовая физическая культура"</t>
  </si>
  <si>
    <t>Задача 1.1. Развитие инфраструктуры в сфере физической культуры и спорта, строительство новых современных спортивных объектов</t>
  </si>
  <si>
    <t>Основное мероприятие 1.1.1. Строительство, реконструкция, модернизация физкультурно-спортивных учреждений</t>
  </si>
  <si>
    <t>Осуществить проектирование, реконструкцию и строительство</t>
  </si>
  <si>
    <t>11.1.0300</t>
  </si>
  <si>
    <t>Улучшение качества услуг в области физической культуры</t>
  </si>
  <si>
    <t>Основное мероприятие 1.1.2. Капитальный и текущий ремонт физкультурно-спортивных учреждений</t>
  </si>
  <si>
    <t>11.1.0212</t>
  </si>
  <si>
    <t>Основное мероприятие 1.1.3. Реализация малых проектов в сфере физической культуры и спорта за счет средств республиканского бюджета</t>
  </si>
  <si>
    <t>11.1.7250</t>
  </si>
  <si>
    <t>Основное мероприятие 1.1.4. Реализация малых проектов в сфере физической культуры и спорта за счет средств местного бюджета</t>
  </si>
  <si>
    <t>11.1.8250</t>
  </si>
  <si>
    <t>Задача 1.2. Повышение доступности, качества и эффективности предоставления услуг населению физкультурно-спортивными учреждениями</t>
  </si>
  <si>
    <t>Основное мероприятие 1.2.1. Оказание муниципальных услуг (выполнение работ) физкультурно-спортивными учреждениями</t>
  </si>
  <si>
    <t>Удовлетворение потребности населения в занятии физической культурой и спортом  вопрос</t>
  </si>
  <si>
    <t>11.1.0112</t>
  </si>
  <si>
    <t xml:space="preserve">Обеспечение доступа к закрытым спортивным объектам для свободного пользования в течение ограниченного времени - 4 125 часов </t>
  </si>
  <si>
    <t xml:space="preserve">Обеспечение доступа к закрытым и открытым спортивным объектам для свободного пользования в течение ограниченного времени - 5 474 часов </t>
  </si>
  <si>
    <t xml:space="preserve">Обеспечение доступа к закрытым спортивным объектам для свободного пользования в течение ограниченного времени - 4 316 часов </t>
  </si>
  <si>
    <t xml:space="preserve">Обеспечение доступа к закрытым спортивным объектам для свободного пользования в течение ограниченного времени - 3 394 часов </t>
  </si>
  <si>
    <t xml:space="preserve">Обеспечение доступа к закрытым спортивным объектам для свободного пользования в течение ограниченного времени - 3 756 часов </t>
  </si>
  <si>
    <t>Основное мероприятие 1.2.2. Укрепление и модернизация материально-технической базы физкультурно-спортивных учреждений</t>
  </si>
  <si>
    <t>Улучшение материально-технической базы</t>
  </si>
  <si>
    <t>11.1.0412</t>
  </si>
  <si>
    <t>9.1.04.01</t>
  </si>
  <si>
    <t>9.1.04.02</t>
  </si>
  <si>
    <t>9.1.04.03</t>
  </si>
  <si>
    <t>9.1.04.04</t>
  </si>
  <si>
    <t>9.1.04.05</t>
  </si>
  <si>
    <t>Основное мероприятие 1.2.3. Реализация календарного плана физкультурных и спортивных мероприятий физкультурно-спортивными учреждениями</t>
  </si>
  <si>
    <t>Увеличение численности населения МОГО "Ухта" систематически занимающихся физической культурой и спортом</t>
  </si>
  <si>
    <t>11.1.0512</t>
  </si>
  <si>
    <t>9.1.05.01</t>
  </si>
  <si>
    <t>9.1.05.02</t>
  </si>
  <si>
    <t>Задача 1.3. Разработка и реализация комплекса мер по пропаганде физической культуры и спорта как важнейшей составляющей здорового образа жизни</t>
  </si>
  <si>
    <t>Основное мероприятие 1.3.1. Реализация календарного плана физкультурных и спортивных мероприятий управлением физической культуры и спорта</t>
  </si>
  <si>
    <t>11.1.0799</t>
  </si>
  <si>
    <t>9.1.07.01</t>
  </si>
  <si>
    <t>9.1.07.02</t>
  </si>
  <si>
    <t>9.1.07.03</t>
  </si>
  <si>
    <t>9.1.07.04</t>
  </si>
  <si>
    <t xml:space="preserve"> - Всероссийские массовые соревнования "Лыжня России - 2014" - УРМЗ г. Ухта - февраль 2014г.</t>
  </si>
  <si>
    <t>9.1.07.05</t>
  </si>
  <si>
    <t>- Всероссийские массовые соревнования "Кросс наций - 2014" - г. Ухта - сентябрь 2014г.</t>
  </si>
  <si>
    <t>9.1.07.06</t>
  </si>
  <si>
    <t>9.1.07.07</t>
  </si>
  <si>
    <t>Задача 1.4. Проведение высококачественной физкультурно-оздоровительной и спортивной работы со всеми категориями населения</t>
  </si>
  <si>
    <t>Основное мероприятие 1.4.1. Развитие адаптивного спорта физкультурно-спортивными учреждениями</t>
  </si>
  <si>
    <t>Развитие адаптивного спорта в МОГО Ухта"</t>
  </si>
  <si>
    <t>11.1.0612</t>
  </si>
  <si>
    <t>9.1.06.01</t>
  </si>
  <si>
    <t>9.1.06.02</t>
  </si>
  <si>
    <t>Подпрограмма 2. "Дополнительное образование в области физической культуры и спорта""</t>
  </si>
  <si>
    <t>Задача 2.1. Развитие детско-юношеского спорта</t>
  </si>
  <si>
    <t>Основное мероприятие 2.1.1.  Оказание муниципальных услуг (выполнение работ) учреждениями дополнительного образования детей в области физической культуры и спорта</t>
  </si>
  <si>
    <t xml:space="preserve">Удовлетворение потребности населения в занятии физической культурой и спортом </t>
  </si>
  <si>
    <t>11.2.0113</t>
  </si>
  <si>
    <t>Реализации муниципальной программы дополнительного образования детей в области физической культуры и спорта - 610 ед.</t>
  </si>
  <si>
    <t>Реализации муниципальной программы дополнительного образования детей в области физической культуры и спорта - 611 ед.</t>
  </si>
  <si>
    <t>Реализации муниципальной программы дополнительного образования детей в области физической культуры и спорта - 754 ед.</t>
  </si>
  <si>
    <t>Реализации муниципальной программы дополнительного образования детей в области физической культуры и спорта - 360 ед.</t>
  </si>
  <si>
    <t>Основное мероприятие 2.1.2. Строительство, реконструкция, модернизация учреждений дополнительного образования детей в области физической культуры и спорта</t>
  </si>
  <si>
    <t>11.2.0300</t>
  </si>
  <si>
    <t>Основное мероприятие 2.1.3. Капитальный и текущий ремонт учреждений дополнительного образования детей в области физической культуры и спорта</t>
  </si>
  <si>
    <t>11.2.0213</t>
  </si>
  <si>
    <t>Основное мероприятие 2.1.4. Укрепление и модернизация материально-технической базы учреждений дополнительного образования детей в области физической культуры и спорта</t>
  </si>
  <si>
    <t>11.2.0413</t>
  </si>
  <si>
    <t>Основное мероприятие 2.1.5. Реализация календарного плана физкультурных и спортивных мероприятий учреждений дополнительного образования детей в области физической культуры и спорта</t>
  </si>
  <si>
    <t>11.2.0513</t>
  </si>
  <si>
    <t>9.2.05.01</t>
  </si>
  <si>
    <t>9.2.05.02</t>
  </si>
  <si>
    <t>9.2.05.03</t>
  </si>
  <si>
    <t>9.2.05.04</t>
  </si>
  <si>
    <t>9.2.05.05</t>
  </si>
  <si>
    <t>Основное мероприятие 2.1.6. Развитие адаптивного спорта учреждениями дополнительного образования детей в области физической культуры и спорта</t>
  </si>
  <si>
    <t>11.2.0613</t>
  </si>
  <si>
    <t>9.2.06.01</t>
  </si>
  <si>
    <t>Начальник МУ УКС</t>
  </si>
  <si>
    <t xml:space="preserve">Заместитель руководителя администрации </t>
  </si>
  <si>
    <t>МОГО «Ухта» - начальник Финансового</t>
  </si>
  <si>
    <t>____________________________________М.М. Фединишинец</t>
  </si>
  <si>
    <t>управления администрации МОГО «Ухта»</t>
  </si>
  <si>
    <t>"______"__________________ 2014 г.</t>
  </si>
  <si>
    <t>_________________________________Е.В.Игнатова</t>
  </si>
  <si>
    <t>"______"___________ 2014 г.</t>
  </si>
  <si>
    <t>развития администрации МОГО «Ухта»</t>
  </si>
  <si>
    <t>"_____"__________ 2014 г</t>
  </si>
  <si>
    <t>-  Спартакиада народов Севера "Заполярные игры" - г. Воркута - октябрь-ноябрь 2014г.</t>
  </si>
  <si>
    <t>Наименование основного мероприятия, контрольного события программы</t>
  </si>
  <si>
    <t>Статус контрольного события*</t>
  </si>
  <si>
    <t>Ответственный руководитель, заместитель руководителя ОМСУ (Ф.И.О., должность)</t>
  </si>
  <si>
    <t xml:space="preserve">Ответственное структурное подразделение ОМСУ (отраслевой функциональный) орган администрации МОГО "Ухта" </t>
  </si>
  <si>
    <t>Срок начала реализации</t>
  </si>
  <si>
    <t>Срок окончания реализации (дата контрольного события)</t>
  </si>
  <si>
    <t>Объем ресурсного обеспечения , руб.</t>
  </si>
  <si>
    <t>Всего: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</si>
  <si>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</si>
  <si>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</si>
  <si>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</si>
  <si>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</si>
  <si>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Ожидаемый результат реализации мероприятия</t>
  </si>
  <si>
    <t>График реализации (месяц/квартал</t>
  </si>
  <si>
    <t>11</t>
  </si>
  <si>
    <t>12</t>
  </si>
  <si>
    <t>13</t>
  </si>
  <si>
    <t>Всего по Подпрограмме 1</t>
  </si>
  <si>
    <t>Всего по Подпрограмме 2</t>
  </si>
  <si>
    <t>ИТОГО по муниципальной программе</t>
  </si>
  <si>
    <t>v</t>
  </si>
  <si>
    <t>Начальник МУ УФиС администрации МОГО "Ухта"</t>
  </si>
  <si>
    <t>__________________    Л.Г. Сизова</t>
  </si>
  <si>
    <t>Начальник Управления экономического</t>
  </si>
  <si>
    <t>_______________________________Т.В. Канева</t>
  </si>
  <si>
    <t>V</t>
  </si>
  <si>
    <r>
      <t xml:space="preserve">Контрольное событие №1                                                    </t>
    </r>
    <r>
      <rPr>
        <sz val="9"/>
        <rFont val="Times New Roman"/>
        <family val="1"/>
        <charset val="204"/>
      </rPr>
      <t>Подписан акт приемки законченного строительством объекта: "Многофункциональные спортивные площадки с травмобезопасным искусственным покрытием для игровых видов спорта"</t>
    </r>
  </si>
  <si>
    <r>
      <t xml:space="preserve">Контрольное событие №2                                                        </t>
    </r>
    <r>
      <rPr>
        <sz val="9"/>
        <rFont val="Times New Roman"/>
        <family val="1"/>
        <charset val="204"/>
      </rPr>
      <t>Подписан акт сдачи-приемки оказанных услуг по разработке проектной документации по объекту: "Реконструкции АУ "Плавательный бассейн "Юность" МОГО "Ухта"</t>
    </r>
  </si>
  <si>
    <t>2014 год</t>
  </si>
  <si>
    <t>2015 год</t>
  </si>
  <si>
    <t>2016 год</t>
  </si>
  <si>
    <t>на 2014 год и плановый период</t>
  </si>
  <si>
    <t>0</t>
  </si>
  <si>
    <t>АУ "П/б "Юность" МОГО "Ухта"</t>
  </si>
  <si>
    <t>МБУ "Ледовый дворец спорта имени С. Капустина " МОГО "Ухта"</t>
  </si>
  <si>
    <t>МУ "Спорткомплекс "Шахтер" МОГО "Ухта"</t>
  </si>
  <si>
    <t>МУ "ЦСВС "Пауэр-Ухта"</t>
  </si>
  <si>
    <t>МУ СК "Спарта"</t>
  </si>
  <si>
    <t>МУ п/б "Дельфин"</t>
  </si>
  <si>
    <t>МУ "Спорткомплекс "Шахтёр" МОГО "Ухта"</t>
  </si>
  <si>
    <r>
      <t xml:space="preserve">Контрольное событие №4                                                                     </t>
    </r>
    <r>
      <rPr>
        <sz val="9"/>
        <rFont val="Times New Roman"/>
        <family val="1"/>
        <charset val="204"/>
      </rPr>
      <t>Подписано разрешение на ввод в эксплуатацию объекта: "Реконструкция спорткомплекса "Нефтяник" в г. Ухта (крытый каток с искусственным льдом)" II Пусковой комплекс</t>
    </r>
  </si>
  <si>
    <t>МУ ЦСВС "Пауэр-Ухта"</t>
  </si>
  <si>
    <t>9.1.05.04</t>
  </si>
  <si>
    <t>МБУ "Ледовый дворец спорта им. С. Капустина" МОГО "Ухта"</t>
  </si>
  <si>
    <t xml:space="preserve"> МОУ "ДЮСШ единоборств им. Э. Захарова</t>
  </si>
  <si>
    <t>МОУ ДОД "ДЮСШ №2"</t>
  </si>
  <si>
    <t>МОУ ДОД "ДЮСШ - 1"</t>
  </si>
  <si>
    <t>МОУ ДЮСШ им. Э. Захарова</t>
  </si>
  <si>
    <r>
      <t xml:space="preserve">Контрольное событие №6                                            </t>
    </r>
    <r>
      <rPr>
        <sz val="9"/>
        <rFont val="Times New Roman"/>
        <family val="1"/>
        <charset val="204"/>
      </rPr>
      <t>Установлен</t>
    </r>
    <r>
      <rPr>
        <b/>
        <sz val="9"/>
        <rFont val="Times New Roman"/>
        <family val="1"/>
        <charset val="204"/>
      </rPr>
      <t>ы</t>
    </r>
    <r>
      <rPr>
        <sz val="9"/>
        <rFont val="Times New Roman"/>
        <family val="1"/>
        <charset val="204"/>
      </rPr>
      <t xml:space="preserve"> спортивные площадки              </t>
    </r>
    <r>
      <rPr>
        <b/>
        <sz val="9"/>
        <rFont val="Times New Roman"/>
        <family val="1"/>
        <charset val="204"/>
      </rPr>
      <t xml:space="preserve">                                        </t>
    </r>
  </si>
  <si>
    <t>* Выполнение контрольного события возможно при выделении средств из бюджета МОГО "Ухта"</t>
  </si>
  <si>
    <t xml:space="preserve">Шомесов В.И., заместитель руководителя администрации МОГО "Ухта"            </t>
  </si>
  <si>
    <t xml:space="preserve">Соболев С.С., заместитель руководителя администрации МОГО "Ухта"            </t>
  </si>
  <si>
    <t>Сизова Л.Г., начальник МУ "Управление физической культуры и спорта" администрации МОГО "Ухта"</t>
  </si>
  <si>
    <t>МУ Управление капитального строительства</t>
  </si>
  <si>
    <r>
      <t xml:space="preserve">Контрольное событие №32*                                     </t>
    </r>
    <r>
      <rPr>
        <sz val="9"/>
        <rFont val="Times New Roman"/>
        <family val="1"/>
        <charset val="204"/>
      </rPr>
      <t>Подписан акт сдачи-приемки оказанных услуг по разработке проектной документации по объекту: Центр спортивных единоборств</t>
    </r>
  </si>
  <si>
    <r>
      <t xml:space="preserve">Контрольное событие №5*                                       </t>
    </r>
    <r>
      <rPr>
        <sz val="9"/>
        <rFont val="Times New Roman"/>
        <family val="1"/>
        <charset val="204"/>
      </rPr>
      <t>Подписан акт сдачи-приемки оказанных услуг по текущему ремонту МУ "Спортивный комплекс "Спарта"</t>
    </r>
  </si>
  <si>
    <r>
      <t xml:space="preserve">Контрольное событие №33*                                         </t>
    </r>
    <r>
      <rPr>
        <sz val="9"/>
        <rFont val="Times New Roman"/>
        <family val="1"/>
        <charset val="204"/>
      </rPr>
      <t xml:space="preserve">Подписан акт сдачи-приемки оказанных услуг по реконструкции Центра спортивных единоборств </t>
    </r>
  </si>
  <si>
    <r>
      <t xml:space="preserve">Контрольное событие №35*                                                   </t>
    </r>
    <r>
      <rPr>
        <sz val="9"/>
        <rFont val="Times New Roman"/>
        <family val="1"/>
        <charset val="204"/>
      </rPr>
      <t xml:space="preserve">  Подписаны акты выполненных работ по текущему ремонту объектов  МОУ "ДЮСШ единоборств им. Э. Захарова"</t>
    </r>
  </si>
  <si>
    <r>
      <t xml:space="preserve">Контрольное событие №36*     </t>
    </r>
    <r>
      <rPr>
        <sz val="9"/>
        <rFont val="Times New Roman"/>
        <family val="1"/>
        <charset val="204"/>
      </rPr>
      <t xml:space="preserve">                                                             Подписаны акты выполненных работ по текущему ремонту  объектов МОУ ДОД ДЮСШ -1</t>
    </r>
  </si>
  <si>
    <r>
      <t xml:space="preserve">Контрольное событие №34*                                                     </t>
    </r>
    <r>
      <rPr>
        <sz val="9"/>
        <rFont val="Times New Roman"/>
        <family val="1"/>
        <charset val="204"/>
      </rPr>
      <t xml:space="preserve"> Подписаны акты выполненных работ по текущему ремонту  объектов МОУ ДОД ДЮСШ -1</t>
    </r>
  </si>
  <si>
    <r>
      <t xml:space="preserve">Контрольное событие №31*                                              </t>
    </r>
    <r>
      <rPr>
        <sz val="9"/>
        <rFont val="Times New Roman"/>
        <family val="1"/>
        <charset val="204"/>
      </rPr>
      <t>Подписан акт сдачи-приемки оказанных услуг по разработке проектной документации по объекту:МОУ ДОД ДЮСШ -1 по ул. Школьная 5</t>
    </r>
  </si>
  <si>
    <r>
      <t xml:space="preserve">Контрольное событие №7                                 </t>
    </r>
    <r>
      <rPr>
        <sz val="9"/>
        <rFont val="Times New Roman"/>
        <family val="1"/>
        <charset val="204"/>
      </rPr>
      <t xml:space="preserve"> Установлены спортивные площадки</t>
    </r>
  </si>
  <si>
    <r>
      <t xml:space="preserve">Контрольное событие №12                                                   </t>
    </r>
    <r>
      <rPr>
        <sz val="9"/>
        <rFont val="Times New Roman"/>
        <family val="1"/>
        <charset val="204"/>
      </rPr>
      <t xml:space="preserve">  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>кт приемки товара на приобретение камер хранения, стеллажей для хранения коньков</t>
    </r>
  </si>
  <si>
    <r>
      <t xml:space="preserve">Контрольное событие №13                                                            </t>
    </r>
    <r>
      <rPr>
        <sz val="9"/>
        <rFont val="Times New Roman"/>
        <family val="1"/>
        <charset val="204"/>
      </rPr>
      <t>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>кт приемки товара на приобретение мебели</t>
    </r>
  </si>
  <si>
    <r>
      <t xml:space="preserve">Контрольное событие №14                                                     </t>
    </r>
    <r>
      <rPr>
        <sz val="9"/>
        <rFont val="Times New Roman"/>
        <family val="1"/>
        <charset val="204"/>
      </rPr>
      <t xml:space="preserve">  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>кт приемки товара на приобретение оргтехники</t>
    </r>
  </si>
  <si>
    <r>
      <t xml:space="preserve">Контрольное событие №15                                                        </t>
    </r>
    <r>
      <rPr>
        <sz val="9"/>
        <rFont val="Times New Roman"/>
        <family val="1"/>
        <charset val="204"/>
      </rPr>
      <t xml:space="preserve"> 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 xml:space="preserve">кт приемки товара на приобретение снегоуборочных  машин </t>
    </r>
  </si>
  <si>
    <t>Осуществление реализации малых проектов в сфере физической культуры и спорта</t>
  </si>
  <si>
    <r>
      <t>Контрольное событие №11</t>
    </r>
    <r>
      <rPr>
        <sz val="9"/>
        <rFont val="Times New Roman"/>
        <family val="1"/>
        <charset val="204"/>
      </rPr>
      <t xml:space="preserve">                                                             Подписан акт приемки товара на приобретение оборудования для лицензирования медицинского кабинета</t>
    </r>
  </si>
  <si>
    <r>
      <t xml:space="preserve">Контрольное событие №45  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</si>
  <si>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 xml:space="preserve">Контрольное событие №44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</si>
  <si>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 xml:space="preserve">Контрольное событие №43                                    </t>
    </r>
    <r>
      <rPr>
        <sz val="9"/>
        <rFont val="Times New Roman"/>
        <family val="1"/>
        <charset val="204"/>
      </rPr>
      <t xml:space="preserve">      Подготовлен отчет об исполнении календарного плана физкультурных и спортивных мероприятий</t>
    </r>
  </si>
  <si>
    <r>
      <t>Контрольное событие №41</t>
    </r>
    <r>
      <rPr>
        <sz val="9"/>
        <rFont val="Times New Roman"/>
        <family val="1"/>
        <charset val="204"/>
      </rPr>
      <t xml:space="preserve">                                        Подготовлен отчет об исполнении календарного плана физкультурных и спортивных мероприятий</t>
    </r>
  </si>
  <si>
    <r>
      <t xml:space="preserve">Контрольное событие №42                                      </t>
    </r>
    <r>
      <rPr>
        <sz val="9"/>
        <rFont val="Times New Roman"/>
        <family val="1"/>
        <charset val="204"/>
      </rPr>
      <t xml:space="preserve">           Подготовлен отчет об исполнении календарного плана физкультурных и спортивных мероприятий</t>
    </r>
  </si>
  <si>
    <r>
      <t xml:space="preserve">Контрольное событие №40                                              </t>
    </r>
    <r>
      <rPr>
        <sz val="9"/>
        <rFont val="Times New Roman"/>
        <family val="1"/>
        <charset val="204"/>
      </rPr>
      <t xml:space="preserve">  Подготовлен отчет об исполнении календарного плана физкультурных и спортивных мероприятий</t>
    </r>
  </si>
  <si>
    <r>
      <t xml:space="preserve">Контрольное событие №16                                                               </t>
    </r>
    <r>
      <rPr>
        <sz val="9"/>
        <rFont val="Times New Roman"/>
        <family val="1"/>
        <charset val="204"/>
      </rPr>
      <t xml:space="preserve"> Подписан</t>
    </r>
    <r>
      <rPr>
        <b/>
        <sz val="9"/>
        <rFont val="Times New Roman"/>
        <family val="1"/>
        <charset val="204"/>
      </rPr>
      <t xml:space="preserve"> а</t>
    </r>
    <r>
      <rPr>
        <sz val="9"/>
        <rFont val="Times New Roman"/>
        <family val="1"/>
        <charset val="204"/>
      </rPr>
      <t xml:space="preserve">кт выполненных работ на техническое обслуживание спортивной площадки по ул. Зерюнова </t>
    </r>
  </si>
  <si>
    <r>
      <t xml:space="preserve">Контрольное событие №17                                                                </t>
    </r>
    <r>
      <rPr>
        <sz val="9"/>
        <rFont val="Times New Roman"/>
        <family val="1"/>
        <charset val="204"/>
      </rPr>
      <t xml:space="preserve">Подписан </t>
    </r>
    <r>
      <rPr>
        <b/>
        <sz val="9"/>
        <rFont val="Times New Roman"/>
        <family val="1"/>
        <charset val="204"/>
      </rPr>
      <t>а</t>
    </r>
    <r>
      <rPr>
        <sz val="9"/>
        <rFont val="Times New Roman"/>
        <family val="1"/>
        <charset val="204"/>
      </rPr>
      <t xml:space="preserve">кт выполненных работ на техническое обслуживание спортивной площадки по ул. Зерюнова </t>
    </r>
  </si>
  <si>
    <r>
      <t xml:space="preserve">Контрольное событие №18                                                                </t>
    </r>
    <r>
      <rPr>
        <sz val="9"/>
        <rFont val="Times New Roman"/>
        <family val="1"/>
        <charset val="204"/>
      </rPr>
      <t xml:space="preserve">Подписан акт выполненных работ на техническое обслуживание спортивной площадки по ул. Зерюнова </t>
    </r>
  </si>
  <si>
    <r>
      <t xml:space="preserve">Контрольное событие №19              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</si>
  <si>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 xml:space="preserve">Контрольное событие №20                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</si>
  <si>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 xml:space="preserve">Контрольное событие №21                                              </t>
    </r>
    <r>
      <rPr>
        <sz val="9"/>
        <rFont val="Times New Roman"/>
        <family val="1"/>
        <charset val="204"/>
      </rPr>
      <t xml:space="preserve">     Подготовлен отчет об исполнении календарного плана физкультурных и спортивных мероприятий</t>
    </r>
  </si>
  <si>
    <r>
      <t xml:space="preserve">Контрольное событие №22                                          </t>
    </r>
    <r>
      <rPr>
        <sz val="9"/>
        <rFont val="Times New Roman"/>
        <family val="1"/>
        <charset val="204"/>
      </rPr>
      <t xml:space="preserve"> Подготовлен отчет об исполнении календарного плана физкультурных и спортивных мероприятий</t>
    </r>
  </si>
  <si>
    <r>
      <t>Контрольное событие №23</t>
    </r>
    <r>
      <rPr>
        <sz val="9"/>
        <rFont val="Times New Roman"/>
        <family val="1"/>
        <charset val="204"/>
      </rPr>
      <t xml:space="preserve">                                             Подготовлен отчет об исполнении календарного плана физкультурных и спортивных мероприятий</t>
    </r>
  </si>
  <si>
    <r>
      <t xml:space="preserve">Контрольное событие №24                                                        </t>
    </r>
    <r>
      <rPr>
        <sz val="9"/>
        <rFont val="Times New Roman"/>
        <family val="1"/>
        <charset val="204"/>
      </rPr>
      <t xml:space="preserve"> Подготовлен отчет об исполнении календарного плана физкультурных и спортивных мероприятий</t>
    </r>
  </si>
  <si>
    <r>
      <t xml:space="preserve">Контрольное событие №25           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</si>
  <si>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>Контрольное событие №26</t>
    </r>
    <r>
      <rPr>
        <sz val="9"/>
        <rFont val="Times New Roman"/>
        <family val="1"/>
        <charset val="204"/>
      </rPr>
      <t xml:space="preserve">                                               Подготовлен отчет об исполнении календарного плана физкультурных и спортивных мероприятий</t>
    </r>
  </si>
  <si>
    <r>
      <t xml:space="preserve">Контрольное событие №27                                                       </t>
    </r>
    <r>
      <rPr>
        <sz val="9"/>
        <rFont val="Times New Roman"/>
        <family val="1"/>
        <charset val="204"/>
      </rPr>
      <t>Подготовлен отчет об исполнении календарного плана физкультурных и спортивных мероприятий</t>
    </r>
  </si>
  <si>
    <r>
      <t xml:space="preserve">Контрольное событие №37*                                          </t>
    </r>
    <r>
      <rPr>
        <sz val="9"/>
        <rFont val="Times New Roman"/>
        <family val="1"/>
        <charset val="204"/>
      </rPr>
      <t>Подписан акт приемки товара на приобретение спортивного инвентаря для МОУ "ДЮСШ единоборств им. Э. Захарова"</t>
    </r>
  </si>
  <si>
    <r>
      <t xml:space="preserve">Контрольное событие №38*                                    </t>
    </r>
    <r>
      <rPr>
        <sz val="9"/>
        <rFont val="Times New Roman"/>
        <family val="1"/>
        <charset val="204"/>
      </rPr>
      <t>Подписан акт приемки товара на приобретение спортивного инвентаря для МОУ ДОД ДЮСШ -1</t>
    </r>
  </si>
  <si>
    <r>
      <t xml:space="preserve">Контрольное событие №39*                                         </t>
    </r>
    <r>
      <rPr>
        <sz val="9"/>
        <rFont val="Times New Roman"/>
        <family val="1"/>
        <charset val="204"/>
      </rPr>
      <t xml:space="preserve">  Подписан акт приемки товара на приобретение спортивного инвентаря </t>
    </r>
  </si>
  <si>
    <r>
      <t xml:space="preserve">Контрольное событие №28                                 </t>
    </r>
    <r>
      <rPr>
        <sz val="9"/>
        <rFont val="Times New Roman"/>
        <family val="1"/>
        <charset val="204"/>
      </rPr>
      <t xml:space="preserve">  Выполнены муниципальные  задания на оказание муниципальных услуг (выполнение работ) учреждениями дополнительного образования детей в области физической культуры и спорта </t>
    </r>
  </si>
  <si>
    <r>
      <t xml:space="preserve">Контрольное событие №30                                   </t>
    </r>
    <r>
      <rPr>
        <sz val="9"/>
        <rFont val="Times New Roman"/>
        <family val="1"/>
        <charset val="204"/>
      </rPr>
      <t xml:space="preserve"> Выполнены муниципальные  задания на оказание муниципальных услуг (выполнение работ) учреждениями дополнительного образования детей в области физической культуры и спорта </t>
    </r>
  </si>
  <si>
    <r>
      <t xml:space="preserve">Контрольное событие №29                                    </t>
    </r>
    <r>
      <rPr>
        <sz val="9"/>
        <rFont val="Times New Roman"/>
        <family val="1"/>
        <charset val="204"/>
      </rPr>
      <t xml:space="preserve">Выполнены муниципальные  задания на оказание муниципальных услуг (выполнение работ) учреждениями дополнительного образования детей в области физической культуры и спорта </t>
    </r>
  </si>
  <si>
    <t>Комплексный план  действий по реализации муниципальной программы МОГО "Ухта" "Развитие физической культуры и спорта на 2014-2020 годы"</t>
  </si>
  <si>
    <t xml:space="preserve">Фединишинец М.М.,  начальник МУ Управление капитального строительства </t>
  </si>
  <si>
    <t>МУ Управление капитального строительство</t>
  </si>
  <si>
    <t>Приведение в нормативное состояние объектов физкультуры. Оснащение современным оборудованием объектов физкультуры</t>
  </si>
  <si>
    <t>Приведение в нормативное состояние объектов физкультуры. Улучшение качества услуг в области физической культуры</t>
  </si>
  <si>
    <r>
      <t xml:space="preserve">Контрольное событие №3                                                  </t>
    </r>
    <r>
      <rPr>
        <sz val="9"/>
        <rFont val="Times New Roman"/>
        <family val="1"/>
        <charset val="204"/>
      </rPr>
      <t xml:space="preserve"> Подписан акт сдачи-приемки оказанных услуг на проведение авторского контроля за ходом строительства работ по объекту: "Реконструкция спорткомплекса "Нефтяник" в г. Ухта (крытый каток с искусственным льдом)"        </t>
    </r>
    <r>
      <rPr>
        <b/>
        <sz val="9"/>
        <rFont val="Times New Roman"/>
        <family val="1"/>
        <charset val="204"/>
      </rPr>
      <t xml:space="preserve">                                                              </t>
    </r>
  </si>
  <si>
    <t>Агитации и пропаганды здорового образа жизни, укрепления здоровья граждан</t>
  </si>
  <si>
    <t>СДЮСШОР</t>
  </si>
  <si>
    <t>МОУ СДЮСШОР</t>
  </si>
  <si>
    <t>МОУ ДОД  ДЮСШ-1</t>
  </si>
  <si>
    <t>МОУ ДОД ДЮСШ-1</t>
  </si>
  <si>
    <t xml:space="preserve">                                                                                                          - Многофункциональные спортивные площадки с травмобезопасным искусственным покрытием для игровых видов спорта</t>
  </si>
  <si>
    <t xml:space="preserve"> - Реконструкция АУ "Плавательный бассейн "Юность" МОГО "Ухта"</t>
  </si>
  <si>
    <t>- Реконструкция спорткомплекса "Нефтяник" в г. Ухта (крытый каток с искусственным льдом)</t>
  </si>
  <si>
    <t>- Реконструкция спорткомплекса "Нефтяник" в г. Ухта (крытый каток с искусственным льдом) (соглашения с ЛУКОЙЛ)</t>
  </si>
  <si>
    <t>- Оказание муниципальных услуг (выполнение работ) физкультурно-спортивными учреждениями</t>
  </si>
  <si>
    <t>- Оборудование для лицензирования медицинского кабинета</t>
  </si>
  <si>
    <t>- Приобретение камер хранения, стеллажей для хранения коньков</t>
  </si>
  <si>
    <t>- Приобретение мебели, оргтехники</t>
  </si>
  <si>
    <t>- Приобретение оборудования (снегоуборочная машина)</t>
  </si>
  <si>
    <t>- Техническое обслуживание и содержание спортивной площадки по ул. Зерюнова</t>
  </si>
  <si>
    <t>- Муниципальные физкультурные и спортивные мероприятия, проводимые на территории МОГО "Ухта"</t>
  </si>
  <si>
    <t>- Межмуниципальные спортивные мероприятия по подготовке к спортивным соревнованиям с участием спортсменов Республики Коми, проводимые между муниципальными образованиями Республики Коми</t>
  </si>
  <si>
    <t>- Межрегиональные спортивные мероприятия по подготовке к спортивным соревнованиям с участием спортсменов, проводимые в Российской Федерации, имеющие статус Всероссийских соревнований</t>
  </si>
  <si>
    <t xml:space="preserve"> -Межмуниципальные спортивные мероприятия по подготовке к спортивным соревнованиям с участием спортсменов Республики Коми, проводимые между муниципальными образованиями Республики Коми</t>
  </si>
  <si>
    <r>
      <t xml:space="preserve"> - </t>
    </r>
    <r>
      <rPr>
        <sz val="9"/>
        <rFont val="Times New Roman"/>
        <family val="1"/>
        <charset val="204"/>
      </rPr>
      <t>Международные соревнования по подготовке к спортивным соревнованиям с участием спортсменов, проводимые за пределами Российской Федерации</t>
    </r>
  </si>
  <si>
    <t>- Организация городских спортивно-массовых мероприятий среди инвалидов МОГО "Ухта"</t>
  </si>
  <si>
    <t>- Подготовка и участие спортсменов-инвалидов МОГО "Ухта" в соревнованиях, проводимых в Республике Коми и России</t>
  </si>
  <si>
    <t>- Оказание муниципальных услуг (выполнение работ) учреждениями дополнительного образования детей в области физической культуры и спорта</t>
  </si>
  <si>
    <r>
      <t xml:space="preserve"> - </t>
    </r>
    <r>
      <rPr>
        <sz val="9"/>
        <rFont val="Times New Roman"/>
        <family val="1"/>
        <charset val="204"/>
      </rPr>
      <t>Муниципальные физкультурные и спортивные мероприятия, проводимые на территории МОГО "Ухта"</t>
    </r>
  </si>
  <si>
    <r>
      <t xml:space="preserve">- </t>
    </r>
    <r>
      <rPr>
        <sz val="9"/>
        <rFont val="Times New Roman"/>
        <family val="1"/>
        <charset val="204"/>
      </rPr>
      <t>Муниципальные физкультурные и спортивные мероприятия, проводимые на территории МОГО "Ухта"</t>
    </r>
  </si>
  <si>
    <t>-  Межмуниципальные спортивные мероприятия по подготовке к спортивным соревнованиям с участием спортсменов Республики Коми, проводимые между муниципальными образованиями Республики Коми</t>
  </si>
  <si>
    <t>- Региональные спортивные мероприятия по подготовке к спортивным соревнованиям с участием спортсменов, проводимые в Северо-Западном Федеральном округе Российской Федерации</t>
  </si>
  <si>
    <t>-Межрегиональные спортивные мероприятия по подготовке к спортивным соревнованиям с участием спортсменов, проводимые в Российской Федерации, имеющие статус Всероссийских соревнований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</si>
</sst>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17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43" fontId="2" fillId="0" borderId="0" xfId="1" applyFont="1" applyFill="1"/>
    <xf numFmtId="0" fontId="5" fillId="0" borderId="0" xfId="0" applyFont="1" applyFill="1"/>
    <xf numFmtId="0" fontId="6" fillId="0" borderId="0" xfId="0" applyFont="1" applyFill="1" applyAlignment="1">
      <alignment horizontal="justify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7" fillId="0" borderId="0" xfId="1" applyFont="1" applyFill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1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43" fontId="15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indent="1"/>
    </xf>
    <xf numFmtId="43" fontId="2" fillId="0" borderId="0" xfId="1" applyFont="1" applyFill="1" applyAlignment="1">
      <alignment horizontal="right"/>
    </xf>
    <xf numFmtId="0" fontId="1" fillId="0" borderId="0" xfId="0" applyFont="1" applyFill="1" applyAlignment="1">
      <alignment horizontal="left" vertical="center" wrapText="1"/>
    </xf>
    <xf numFmtId="43" fontId="6" fillId="0" borderId="5" xfId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3" fontId="6" fillId="0" borderId="1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2" fillId="0" borderId="0" xfId="0" applyFont="1" applyFill="1" applyBorder="1"/>
    <xf numFmtId="0" fontId="6" fillId="0" borderId="4" xfId="0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3" fontId="8" fillId="0" borderId="0" xfId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43" fontId="6" fillId="0" borderId="5" xfId="1" applyFont="1" applyFill="1" applyBorder="1" applyAlignment="1">
      <alignment horizontal="right" vertical="center" wrapText="1"/>
    </xf>
    <xf numFmtId="43" fontId="9" fillId="0" borderId="5" xfId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3" fontId="1" fillId="0" borderId="0" xfId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3" fontId="1" fillId="0" borderId="0" xfId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3" fontId="6" fillId="0" borderId="5" xfId="1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3" fontId="1" fillId="0" borderId="0" xfId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43" fontId="1" fillId="0" borderId="0" xfId="1" applyFont="1" applyFill="1" applyAlignment="1">
      <alignment horizontal="righ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56"/>
  <sheetViews>
    <sheetView tabSelected="1" topLeftCell="A79" zoomScale="80" zoomScaleNormal="80" zoomScaleSheetLayoutView="100" workbookViewId="0">
      <selection activeCell="G90" sqref="G90"/>
    </sheetView>
  </sheetViews>
  <sheetFormatPr defaultRowHeight="12" x14ac:dyDescent="0.2"/>
  <cols>
    <col min="1" max="1" width="3.25" style="7" customWidth="1"/>
    <col min="2" max="2" width="3.375" style="7" customWidth="1"/>
    <col min="3" max="3" width="35.75" style="7" customWidth="1"/>
    <col min="4" max="4" width="10.25" style="7" customWidth="1"/>
    <col min="5" max="5" width="18.75" style="7" customWidth="1"/>
    <col min="6" max="7" width="29" style="7" customWidth="1"/>
    <col min="8" max="8" width="9" style="7"/>
    <col min="9" max="9" width="11.875" style="7" customWidth="1"/>
    <col min="10" max="10" width="8.875" style="8" customWidth="1"/>
    <col min="11" max="11" width="7.25" style="7" customWidth="1"/>
    <col min="12" max="12" width="15.5" style="7" customWidth="1"/>
    <col min="13" max="13" width="16.25" style="9" customWidth="1"/>
    <col min="14" max="14" width="16.5" style="9" bestFit="1" customWidth="1"/>
    <col min="15" max="15" width="16.125" style="9" customWidth="1"/>
    <col min="16" max="16" width="3.5" style="7" customWidth="1"/>
    <col min="17" max="17" width="2.875" style="7" customWidth="1"/>
    <col min="18" max="18" width="3.125" style="7" customWidth="1"/>
    <col min="19" max="19" width="2.625" style="7" customWidth="1"/>
    <col min="20" max="20" width="2.75" style="7" customWidth="1"/>
    <col min="21" max="21" width="3.25" style="7" customWidth="1"/>
    <col min="22" max="22" width="3.125" style="7" customWidth="1"/>
    <col min="23" max="23" width="2.625" style="7" customWidth="1"/>
    <col min="24" max="24" width="3.375" style="7" customWidth="1"/>
    <col min="25" max="27" width="3.125" style="7" customWidth="1"/>
    <col min="28" max="16384" width="9" style="7"/>
  </cols>
  <sheetData>
    <row r="2" spans="1:27" s="1" customFormat="1" ht="21.75" customHeight="1" x14ac:dyDescent="0.25">
      <c r="A2" s="77" t="s">
        <v>3</v>
      </c>
      <c r="B2" s="77"/>
      <c r="C2" s="77"/>
      <c r="D2" s="77"/>
      <c r="E2" s="77"/>
      <c r="F2" s="77"/>
      <c r="G2" s="77"/>
      <c r="H2" s="77"/>
      <c r="J2" s="2"/>
      <c r="M2" s="124" t="s">
        <v>4</v>
      </c>
      <c r="N2" s="124"/>
      <c r="O2" s="124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7" s="1" customFormat="1" ht="21.75" customHeight="1" x14ac:dyDescent="0.25">
      <c r="A3" s="77" t="s">
        <v>5</v>
      </c>
      <c r="B3" s="77"/>
      <c r="C3" s="77"/>
      <c r="D3" s="77"/>
      <c r="E3" s="77"/>
      <c r="F3" s="77"/>
      <c r="G3" s="77"/>
      <c r="H3" s="77"/>
      <c r="J3" s="2"/>
      <c r="M3" s="126" t="s">
        <v>6</v>
      </c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7" s="1" customFormat="1" ht="24" customHeight="1" x14ac:dyDescent="0.25">
      <c r="A4" s="77" t="s">
        <v>7</v>
      </c>
      <c r="B4" s="77"/>
      <c r="C4" s="77"/>
      <c r="D4" s="77"/>
      <c r="E4" s="77"/>
      <c r="F4" s="77"/>
      <c r="G4" s="77"/>
      <c r="H4" s="77"/>
      <c r="J4" s="2"/>
      <c r="M4" s="124" t="s">
        <v>124</v>
      </c>
      <c r="N4" s="124"/>
      <c r="O4" s="124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27" s="1" customFormat="1" ht="21.75" customHeight="1" x14ac:dyDescent="0.25">
      <c r="A5" s="77" t="s">
        <v>8</v>
      </c>
      <c r="B5" s="77"/>
      <c r="C5" s="77"/>
      <c r="D5" s="77"/>
      <c r="E5" s="77"/>
      <c r="F5" s="77"/>
      <c r="G5" s="77"/>
      <c r="H5" s="77"/>
      <c r="J5" s="2"/>
      <c r="M5" s="124" t="s">
        <v>125</v>
      </c>
      <c r="N5" s="124"/>
      <c r="O5" s="124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pans="1:27" s="1" customFormat="1" ht="21.75" customHeight="1" x14ac:dyDescent="0.25">
      <c r="A6" s="77" t="s">
        <v>9</v>
      </c>
      <c r="B6" s="77"/>
      <c r="C6" s="77"/>
      <c r="D6" s="36"/>
      <c r="E6" s="36"/>
      <c r="F6" s="3"/>
      <c r="G6" s="3"/>
      <c r="H6" s="3"/>
      <c r="J6" s="2"/>
      <c r="M6" s="127" t="s">
        <v>10</v>
      </c>
      <c r="N6" s="127"/>
      <c r="O6" s="127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</row>
    <row r="7" spans="1:27" s="5" customFormat="1" ht="21" x14ac:dyDescent="0.35">
      <c r="A7" s="123" t="s">
        <v>195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27" s="5" customFormat="1" ht="21" x14ac:dyDescent="0.35">
      <c r="A8" s="123" t="s">
        <v>134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27" x14ac:dyDescent="0.2">
      <c r="A9" s="6"/>
      <c r="B9" s="6"/>
      <c r="C9" s="6"/>
      <c r="D9" s="6"/>
      <c r="E9" s="6"/>
    </row>
    <row r="10" spans="1:27" ht="15.75" customHeight="1" x14ac:dyDescent="0.2">
      <c r="A10" s="98" t="s">
        <v>103</v>
      </c>
      <c r="B10" s="99"/>
      <c r="C10" s="100"/>
      <c r="D10" s="120" t="s">
        <v>104</v>
      </c>
      <c r="E10" s="120" t="s">
        <v>105</v>
      </c>
      <c r="F10" s="114" t="s">
        <v>106</v>
      </c>
      <c r="G10" s="114" t="s">
        <v>115</v>
      </c>
      <c r="H10" s="98" t="s">
        <v>107</v>
      </c>
      <c r="I10" s="114" t="s">
        <v>108</v>
      </c>
      <c r="J10" s="114" t="s">
        <v>11</v>
      </c>
      <c r="K10" s="114" t="s">
        <v>12</v>
      </c>
      <c r="L10" s="118" t="s">
        <v>109</v>
      </c>
      <c r="M10" s="119"/>
      <c r="N10" s="119"/>
      <c r="O10" s="119"/>
      <c r="P10" s="111" t="s">
        <v>116</v>
      </c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3"/>
    </row>
    <row r="11" spans="1:27" ht="36.75" customHeight="1" x14ac:dyDescent="0.2">
      <c r="A11" s="101"/>
      <c r="B11" s="102"/>
      <c r="C11" s="103"/>
      <c r="D11" s="121"/>
      <c r="E11" s="121"/>
      <c r="F11" s="114"/>
      <c r="G11" s="114"/>
      <c r="H11" s="101"/>
      <c r="I11" s="114"/>
      <c r="J11" s="114"/>
      <c r="K11" s="114"/>
      <c r="L11" s="10"/>
      <c r="M11" s="118" t="s">
        <v>111</v>
      </c>
      <c r="N11" s="119"/>
      <c r="O11" s="119"/>
      <c r="P11" s="115" t="s">
        <v>131</v>
      </c>
      <c r="Q11" s="116"/>
      <c r="R11" s="116"/>
      <c r="S11" s="117"/>
      <c r="T11" s="111" t="s">
        <v>132</v>
      </c>
      <c r="U11" s="112"/>
      <c r="V11" s="112"/>
      <c r="W11" s="113"/>
      <c r="X11" s="111" t="s">
        <v>133</v>
      </c>
      <c r="Y11" s="112"/>
      <c r="Z11" s="112"/>
      <c r="AA11" s="113"/>
    </row>
    <row r="12" spans="1:27" ht="47.25" customHeight="1" x14ac:dyDescent="0.2">
      <c r="A12" s="104"/>
      <c r="B12" s="105"/>
      <c r="C12" s="106"/>
      <c r="D12" s="122"/>
      <c r="E12" s="122"/>
      <c r="F12" s="114"/>
      <c r="G12" s="114"/>
      <c r="H12" s="104"/>
      <c r="I12" s="114"/>
      <c r="J12" s="114"/>
      <c r="K12" s="114"/>
      <c r="L12" s="10" t="s">
        <v>110</v>
      </c>
      <c r="M12" s="11" t="s">
        <v>112</v>
      </c>
      <c r="N12" s="11" t="s">
        <v>113</v>
      </c>
      <c r="O12" s="37" t="s">
        <v>114</v>
      </c>
      <c r="P12" s="40">
        <v>1</v>
      </c>
      <c r="Q12" s="40">
        <v>2</v>
      </c>
      <c r="R12" s="40">
        <v>3</v>
      </c>
      <c r="S12" s="40">
        <v>4</v>
      </c>
      <c r="T12" s="40">
        <v>1</v>
      </c>
      <c r="U12" s="40">
        <v>2</v>
      </c>
      <c r="V12" s="40">
        <v>3</v>
      </c>
      <c r="W12" s="40">
        <v>4</v>
      </c>
      <c r="X12" s="40">
        <v>1</v>
      </c>
      <c r="Y12" s="40">
        <v>2</v>
      </c>
      <c r="Z12" s="40">
        <v>3</v>
      </c>
      <c r="AA12" s="40">
        <v>4</v>
      </c>
    </row>
    <row r="13" spans="1:27" x14ac:dyDescent="0.2">
      <c r="A13" s="107">
        <v>1</v>
      </c>
      <c r="B13" s="108"/>
      <c r="C13" s="109"/>
      <c r="D13" s="24">
        <v>2</v>
      </c>
      <c r="E13" s="24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2" t="s">
        <v>117</v>
      </c>
      <c r="N13" s="12" t="s">
        <v>118</v>
      </c>
      <c r="O13" s="38" t="s">
        <v>119</v>
      </c>
      <c r="P13" s="40">
        <v>14</v>
      </c>
      <c r="Q13" s="40">
        <v>15</v>
      </c>
      <c r="R13" s="40">
        <v>16</v>
      </c>
      <c r="S13" s="40">
        <v>17</v>
      </c>
      <c r="T13" s="40">
        <v>18</v>
      </c>
      <c r="U13" s="40">
        <v>19</v>
      </c>
      <c r="V13" s="40">
        <v>20</v>
      </c>
      <c r="W13" s="40">
        <v>21</v>
      </c>
      <c r="X13" s="40">
        <v>22</v>
      </c>
      <c r="Y13" s="40">
        <v>23</v>
      </c>
      <c r="Z13" s="40">
        <v>24</v>
      </c>
      <c r="AA13" s="40">
        <v>25</v>
      </c>
    </row>
    <row r="14" spans="1:27" s="15" customFormat="1" ht="23.25" customHeight="1" x14ac:dyDescent="0.25">
      <c r="A14" s="95" t="s">
        <v>15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7"/>
    </row>
    <row r="15" spans="1:27" s="17" customFormat="1" ht="22.5" customHeight="1" x14ac:dyDescent="0.2">
      <c r="A15" s="92" t="s">
        <v>16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/>
    </row>
    <row r="16" spans="1:27" s="19" customFormat="1" ht="63.75" customHeight="1" x14ac:dyDescent="0.2">
      <c r="A16" s="110" t="s">
        <v>17</v>
      </c>
      <c r="B16" s="110"/>
      <c r="C16" s="110"/>
      <c r="D16" s="73"/>
      <c r="E16" s="57" t="s">
        <v>153</v>
      </c>
      <c r="F16" s="18" t="s">
        <v>197</v>
      </c>
      <c r="G16" s="71" t="s">
        <v>18</v>
      </c>
      <c r="H16" s="13">
        <v>41640</v>
      </c>
      <c r="I16" s="13">
        <v>42004</v>
      </c>
      <c r="J16" s="18" t="s">
        <v>19</v>
      </c>
      <c r="K16" s="16" t="s">
        <v>14</v>
      </c>
      <c r="L16" s="16"/>
      <c r="M16" s="61">
        <f>SUM(M17:M23)</f>
        <v>56081509.200000003</v>
      </c>
      <c r="N16" s="62">
        <f>SUM(N17:N21)</f>
        <v>0</v>
      </c>
      <c r="O16" s="62">
        <f>SUM(O17:O21)</f>
        <v>0</v>
      </c>
      <c r="P16" s="41"/>
      <c r="Q16" s="41"/>
      <c r="R16" s="41"/>
      <c r="S16" s="41" t="s">
        <v>123</v>
      </c>
      <c r="T16" s="41"/>
      <c r="U16" s="41"/>
      <c r="V16" s="41"/>
      <c r="W16" s="41"/>
      <c r="X16" s="41"/>
      <c r="Y16" s="41"/>
      <c r="Z16" s="41"/>
      <c r="AA16" s="41"/>
    </row>
    <row r="17" spans="1:27" ht="66" customHeight="1" x14ac:dyDescent="0.2">
      <c r="A17" s="79" t="s">
        <v>206</v>
      </c>
      <c r="B17" s="79"/>
      <c r="C17" s="79"/>
      <c r="D17" s="72"/>
      <c r="E17" s="57" t="s">
        <v>196</v>
      </c>
      <c r="F17" s="71" t="s">
        <v>156</v>
      </c>
      <c r="G17" s="71" t="s">
        <v>198</v>
      </c>
      <c r="H17" s="20">
        <v>41640</v>
      </c>
      <c r="I17" s="20">
        <v>42004</v>
      </c>
      <c r="J17" s="71" t="s">
        <v>14</v>
      </c>
      <c r="K17" s="71" t="s">
        <v>14</v>
      </c>
      <c r="L17" s="71"/>
      <c r="M17" s="63">
        <v>5000000</v>
      </c>
      <c r="N17" s="64">
        <v>0</v>
      </c>
      <c r="O17" s="64">
        <v>0</v>
      </c>
      <c r="P17" s="40"/>
      <c r="Q17" s="40"/>
      <c r="R17" s="40"/>
      <c r="S17" s="40" t="s">
        <v>123</v>
      </c>
      <c r="T17" s="40"/>
      <c r="U17" s="40"/>
      <c r="V17" s="40"/>
      <c r="W17" s="40"/>
      <c r="X17" s="40"/>
      <c r="Y17" s="40"/>
      <c r="Z17" s="40"/>
      <c r="AA17" s="40"/>
    </row>
    <row r="18" spans="1:27" ht="66" customHeight="1" x14ac:dyDescent="0.2">
      <c r="A18" s="78" t="s">
        <v>129</v>
      </c>
      <c r="B18" s="78"/>
      <c r="C18" s="78"/>
      <c r="D18" s="72"/>
      <c r="E18" s="57" t="s">
        <v>196</v>
      </c>
      <c r="F18" s="71" t="s">
        <v>156</v>
      </c>
      <c r="G18" s="71" t="s">
        <v>14</v>
      </c>
      <c r="H18" s="20" t="s">
        <v>14</v>
      </c>
      <c r="I18" s="55">
        <v>42004</v>
      </c>
      <c r="J18" s="71" t="s">
        <v>14</v>
      </c>
      <c r="K18" s="71" t="s">
        <v>14</v>
      </c>
      <c r="L18" s="71" t="s">
        <v>14</v>
      </c>
      <c r="M18" s="11" t="s">
        <v>14</v>
      </c>
      <c r="N18" s="11" t="s">
        <v>14</v>
      </c>
      <c r="O18" s="11" t="s">
        <v>14</v>
      </c>
      <c r="P18" s="40"/>
      <c r="Q18" s="40"/>
      <c r="R18" s="40"/>
      <c r="S18" s="40" t="s">
        <v>123</v>
      </c>
      <c r="T18" s="40"/>
      <c r="U18" s="40"/>
      <c r="V18" s="40"/>
      <c r="W18" s="40"/>
      <c r="X18" s="40"/>
      <c r="Y18" s="40"/>
      <c r="Z18" s="40"/>
      <c r="AA18" s="40"/>
    </row>
    <row r="19" spans="1:27" ht="61.5" customHeight="1" x14ac:dyDescent="0.2">
      <c r="A19" s="79" t="s">
        <v>207</v>
      </c>
      <c r="B19" s="79"/>
      <c r="C19" s="79"/>
      <c r="D19" s="72"/>
      <c r="E19" s="57" t="s">
        <v>196</v>
      </c>
      <c r="F19" s="71" t="s">
        <v>156</v>
      </c>
      <c r="G19" s="71" t="s">
        <v>199</v>
      </c>
      <c r="H19" s="20">
        <v>41640</v>
      </c>
      <c r="I19" s="55">
        <v>42004</v>
      </c>
      <c r="J19" s="71" t="s">
        <v>14</v>
      </c>
      <c r="K19" s="71" t="s">
        <v>14</v>
      </c>
      <c r="L19" s="71"/>
      <c r="M19" s="63">
        <v>7278949.2000000002</v>
      </c>
      <c r="N19" s="64">
        <v>0</v>
      </c>
      <c r="O19" s="64">
        <v>0</v>
      </c>
      <c r="P19" s="40"/>
      <c r="Q19" s="40"/>
      <c r="R19" s="40"/>
      <c r="S19" s="40" t="s">
        <v>123</v>
      </c>
      <c r="T19" s="40"/>
      <c r="U19" s="40"/>
      <c r="V19" s="40"/>
      <c r="W19" s="40"/>
      <c r="X19" s="40"/>
      <c r="Y19" s="40"/>
      <c r="Z19" s="40"/>
      <c r="AA19" s="40"/>
    </row>
    <row r="20" spans="1:27" ht="61.5" customHeight="1" x14ac:dyDescent="0.2">
      <c r="A20" s="78" t="s">
        <v>130</v>
      </c>
      <c r="B20" s="78"/>
      <c r="C20" s="78"/>
      <c r="D20" s="72"/>
      <c r="E20" s="57" t="s">
        <v>196</v>
      </c>
      <c r="F20" s="71" t="s">
        <v>156</v>
      </c>
      <c r="G20" s="71" t="s">
        <v>14</v>
      </c>
      <c r="H20" s="20" t="s">
        <v>14</v>
      </c>
      <c r="I20" s="20">
        <v>42004</v>
      </c>
      <c r="J20" s="71" t="s">
        <v>14</v>
      </c>
      <c r="K20" s="71" t="s">
        <v>14</v>
      </c>
      <c r="L20" s="71" t="s">
        <v>14</v>
      </c>
      <c r="M20" s="11" t="s">
        <v>14</v>
      </c>
      <c r="N20" s="11" t="s">
        <v>14</v>
      </c>
      <c r="O20" s="11" t="s">
        <v>14</v>
      </c>
      <c r="P20" s="40"/>
      <c r="Q20" s="40"/>
      <c r="R20" s="40"/>
      <c r="S20" s="40" t="s">
        <v>123</v>
      </c>
      <c r="T20" s="40"/>
      <c r="U20" s="40"/>
      <c r="V20" s="40"/>
      <c r="W20" s="40"/>
      <c r="X20" s="40"/>
      <c r="Y20" s="40"/>
      <c r="Z20" s="40"/>
      <c r="AA20" s="40"/>
    </row>
    <row r="21" spans="1:27" ht="63" customHeight="1" x14ac:dyDescent="0.2">
      <c r="A21" s="79" t="s">
        <v>208</v>
      </c>
      <c r="B21" s="79"/>
      <c r="C21" s="79"/>
      <c r="D21" s="72"/>
      <c r="E21" s="57" t="s">
        <v>196</v>
      </c>
      <c r="F21" s="71" t="s">
        <v>156</v>
      </c>
      <c r="G21" s="71" t="s">
        <v>20</v>
      </c>
      <c r="H21" s="20">
        <v>41640</v>
      </c>
      <c r="I21" s="20">
        <v>42004</v>
      </c>
      <c r="J21" s="71" t="s">
        <v>14</v>
      </c>
      <c r="K21" s="71" t="s">
        <v>14</v>
      </c>
      <c r="L21" s="71"/>
      <c r="M21" s="63">
        <v>9824742.8599999994</v>
      </c>
      <c r="N21" s="64">
        <v>0</v>
      </c>
      <c r="O21" s="64">
        <v>0</v>
      </c>
      <c r="P21" s="40"/>
      <c r="Q21" s="40"/>
      <c r="R21" s="40"/>
      <c r="S21" s="40" t="s">
        <v>123</v>
      </c>
      <c r="T21" s="40"/>
      <c r="U21" s="40"/>
      <c r="V21" s="40"/>
      <c r="W21" s="40"/>
      <c r="X21" s="40"/>
      <c r="Y21" s="40"/>
      <c r="Z21" s="40"/>
      <c r="AA21" s="40"/>
    </row>
    <row r="22" spans="1:27" ht="81.75" customHeight="1" x14ac:dyDescent="0.2">
      <c r="A22" s="128" t="s">
        <v>200</v>
      </c>
      <c r="B22" s="128"/>
      <c r="C22" s="128"/>
      <c r="D22" s="72"/>
      <c r="E22" s="57" t="s">
        <v>196</v>
      </c>
      <c r="F22" s="71" t="s">
        <v>156</v>
      </c>
      <c r="G22" s="71" t="s">
        <v>14</v>
      </c>
      <c r="H22" s="20" t="s">
        <v>14</v>
      </c>
      <c r="I22" s="20">
        <v>42004</v>
      </c>
      <c r="J22" s="71" t="s">
        <v>14</v>
      </c>
      <c r="K22" s="71" t="s">
        <v>14</v>
      </c>
      <c r="L22" s="71" t="s">
        <v>14</v>
      </c>
      <c r="M22" s="11" t="s">
        <v>14</v>
      </c>
      <c r="N22" s="11" t="s">
        <v>14</v>
      </c>
      <c r="O22" s="11" t="s">
        <v>14</v>
      </c>
      <c r="P22" s="40"/>
      <c r="Q22" s="40"/>
      <c r="R22" s="40"/>
      <c r="S22" s="40" t="s">
        <v>123</v>
      </c>
      <c r="T22" s="40"/>
      <c r="U22" s="40"/>
      <c r="V22" s="40"/>
      <c r="W22" s="40"/>
      <c r="X22" s="40"/>
      <c r="Y22" s="40"/>
      <c r="Z22" s="40"/>
      <c r="AA22" s="40"/>
    </row>
    <row r="23" spans="1:27" ht="63" customHeight="1" x14ac:dyDescent="0.2">
      <c r="A23" s="79" t="s">
        <v>209</v>
      </c>
      <c r="B23" s="79"/>
      <c r="C23" s="79"/>
      <c r="D23" s="129"/>
      <c r="E23" s="57" t="s">
        <v>196</v>
      </c>
      <c r="F23" s="71" t="s">
        <v>156</v>
      </c>
      <c r="G23" s="71" t="s">
        <v>20</v>
      </c>
      <c r="H23" s="20">
        <v>41640</v>
      </c>
      <c r="I23" s="20">
        <v>42004</v>
      </c>
      <c r="J23" s="71" t="s">
        <v>14</v>
      </c>
      <c r="K23" s="71" t="s">
        <v>14</v>
      </c>
      <c r="L23" s="71"/>
      <c r="M23" s="63">
        <v>33977817.140000001</v>
      </c>
      <c r="N23" s="64">
        <v>0</v>
      </c>
      <c r="O23" s="64">
        <v>0</v>
      </c>
      <c r="P23" s="40"/>
      <c r="Q23" s="42"/>
      <c r="R23" s="40"/>
      <c r="S23" s="40" t="s">
        <v>123</v>
      </c>
      <c r="T23" s="40"/>
      <c r="U23" s="40"/>
      <c r="V23" s="40"/>
      <c r="W23" s="40"/>
      <c r="X23" s="40"/>
      <c r="Y23" s="40"/>
      <c r="Z23" s="40"/>
      <c r="AA23" s="40"/>
    </row>
    <row r="24" spans="1:27" ht="65.25" customHeight="1" x14ac:dyDescent="0.2">
      <c r="A24" s="78" t="s">
        <v>143</v>
      </c>
      <c r="B24" s="78"/>
      <c r="C24" s="78"/>
      <c r="D24" s="129" t="s">
        <v>135</v>
      </c>
      <c r="E24" s="57" t="s">
        <v>196</v>
      </c>
      <c r="F24" s="71" t="s">
        <v>156</v>
      </c>
      <c r="G24" s="71" t="s">
        <v>14</v>
      </c>
      <c r="H24" s="20" t="s">
        <v>14</v>
      </c>
      <c r="I24" s="20">
        <v>42004</v>
      </c>
      <c r="J24" s="71" t="s">
        <v>14</v>
      </c>
      <c r="K24" s="71" t="s">
        <v>14</v>
      </c>
      <c r="L24" s="71" t="s">
        <v>14</v>
      </c>
      <c r="M24" s="11" t="s">
        <v>14</v>
      </c>
      <c r="N24" s="11" t="s">
        <v>14</v>
      </c>
      <c r="O24" s="11" t="s">
        <v>14</v>
      </c>
      <c r="P24" s="40"/>
      <c r="Q24" s="42"/>
      <c r="R24" s="40"/>
      <c r="S24" s="40" t="s">
        <v>123</v>
      </c>
      <c r="T24" s="40"/>
      <c r="U24" s="40"/>
      <c r="V24" s="40"/>
      <c r="W24" s="40"/>
      <c r="X24" s="40"/>
      <c r="Y24" s="40"/>
      <c r="Z24" s="40"/>
      <c r="AA24" s="40"/>
    </row>
    <row r="25" spans="1:27" s="19" customFormat="1" ht="66" customHeight="1" x14ac:dyDescent="0.2">
      <c r="A25" s="110" t="s">
        <v>21</v>
      </c>
      <c r="B25" s="110"/>
      <c r="C25" s="110"/>
      <c r="D25" s="73"/>
      <c r="E25" s="57" t="s">
        <v>154</v>
      </c>
      <c r="F25" s="26" t="s">
        <v>13</v>
      </c>
      <c r="G25" s="71" t="s">
        <v>18</v>
      </c>
      <c r="H25" s="20">
        <v>41640</v>
      </c>
      <c r="I25" s="20">
        <v>42004</v>
      </c>
      <c r="J25" s="18" t="s">
        <v>22</v>
      </c>
      <c r="K25" s="16" t="s">
        <v>14</v>
      </c>
      <c r="L25" s="16"/>
      <c r="M25" s="62">
        <v>0</v>
      </c>
      <c r="N25" s="62">
        <v>0</v>
      </c>
      <c r="O25" s="62">
        <v>0</v>
      </c>
      <c r="P25" s="41"/>
      <c r="Q25" s="41"/>
      <c r="R25" s="41"/>
      <c r="S25" s="41" t="s">
        <v>123</v>
      </c>
      <c r="T25" s="41"/>
      <c r="U25" s="41"/>
      <c r="V25" s="41"/>
      <c r="W25" s="41"/>
      <c r="X25" s="41"/>
      <c r="Y25" s="41"/>
      <c r="Z25" s="41"/>
      <c r="AA25" s="41"/>
    </row>
    <row r="26" spans="1:27" s="19" customFormat="1" ht="66" customHeight="1" x14ac:dyDescent="0.2">
      <c r="A26" s="110" t="s">
        <v>158</v>
      </c>
      <c r="B26" s="110"/>
      <c r="C26" s="110"/>
      <c r="D26" s="73"/>
      <c r="E26" s="57" t="s">
        <v>155</v>
      </c>
      <c r="F26" s="23" t="s">
        <v>13</v>
      </c>
      <c r="G26" s="71" t="s">
        <v>14</v>
      </c>
      <c r="H26" s="13" t="s">
        <v>14</v>
      </c>
      <c r="I26" s="13">
        <v>42004</v>
      </c>
      <c r="J26" s="18" t="s">
        <v>14</v>
      </c>
      <c r="K26" s="16" t="s">
        <v>14</v>
      </c>
      <c r="L26" s="16" t="s">
        <v>14</v>
      </c>
      <c r="M26" s="48" t="s">
        <v>14</v>
      </c>
      <c r="N26" s="48" t="s">
        <v>14</v>
      </c>
      <c r="O26" s="48" t="s">
        <v>14</v>
      </c>
      <c r="P26" s="41"/>
      <c r="Q26" s="41"/>
      <c r="R26" s="41"/>
      <c r="S26" s="40" t="s">
        <v>128</v>
      </c>
      <c r="T26" s="41"/>
      <c r="U26" s="41"/>
      <c r="V26" s="41"/>
      <c r="W26" s="41"/>
      <c r="X26" s="41"/>
      <c r="Y26" s="41"/>
      <c r="Z26" s="41"/>
      <c r="AA26" s="41"/>
    </row>
    <row r="27" spans="1:27" s="19" customFormat="1" ht="66.75" customHeight="1" x14ac:dyDescent="0.2">
      <c r="A27" s="130" t="s">
        <v>23</v>
      </c>
      <c r="B27" s="130"/>
      <c r="C27" s="130"/>
      <c r="D27" s="131"/>
      <c r="E27" s="57" t="s">
        <v>154</v>
      </c>
      <c r="F27" s="26" t="s">
        <v>13</v>
      </c>
      <c r="G27" s="18" t="s">
        <v>169</v>
      </c>
      <c r="H27" s="13">
        <v>42005</v>
      </c>
      <c r="I27" s="13">
        <v>42369</v>
      </c>
      <c r="J27" s="22" t="s">
        <v>24</v>
      </c>
      <c r="K27" s="18" t="s">
        <v>14</v>
      </c>
      <c r="L27" s="18"/>
      <c r="M27" s="68">
        <v>0</v>
      </c>
      <c r="N27" s="68">
        <v>0</v>
      </c>
      <c r="O27" s="69"/>
      <c r="P27" s="41"/>
      <c r="Q27" s="41"/>
      <c r="R27" s="41"/>
      <c r="S27" s="41"/>
      <c r="T27" s="41"/>
      <c r="U27" s="41"/>
      <c r="V27" s="41"/>
      <c r="W27" s="40" t="s">
        <v>123</v>
      </c>
      <c r="X27" s="41"/>
      <c r="Y27" s="41"/>
      <c r="Z27" s="41"/>
      <c r="AA27" s="41"/>
    </row>
    <row r="28" spans="1:27" s="19" customFormat="1" ht="66.75" customHeight="1" x14ac:dyDescent="0.2">
      <c r="A28" s="110" t="s">
        <v>151</v>
      </c>
      <c r="B28" s="110"/>
      <c r="C28" s="110"/>
      <c r="D28" s="131"/>
      <c r="E28" s="57" t="s">
        <v>155</v>
      </c>
      <c r="F28" s="23" t="s">
        <v>13</v>
      </c>
      <c r="G28" s="18" t="s">
        <v>14</v>
      </c>
      <c r="H28" s="13" t="s">
        <v>14</v>
      </c>
      <c r="I28" s="13">
        <v>42369</v>
      </c>
      <c r="J28" s="22" t="s">
        <v>14</v>
      </c>
      <c r="K28" s="18" t="s">
        <v>14</v>
      </c>
      <c r="L28" s="18" t="s">
        <v>14</v>
      </c>
      <c r="M28" s="60" t="s">
        <v>14</v>
      </c>
      <c r="N28" s="60" t="s">
        <v>14</v>
      </c>
      <c r="O28" s="60" t="s">
        <v>14</v>
      </c>
      <c r="P28" s="41"/>
      <c r="Q28" s="41"/>
      <c r="R28" s="41"/>
      <c r="S28" s="41"/>
      <c r="T28" s="41"/>
      <c r="U28" s="41"/>
      <c r="V28" s="41"/>
      <c r="W28" s="40" t="s">
        <v>123</v>
      </c>
      <c r="X28" s="41"/>
      <c r="Y28" s="41"/>
      <c r="Z28" s="41"/>
      <c r="AA28" s="41"/>
    </row>
    <row r="29" spans="1:27" s="19" customFormat="1" ht="66.75" customHeight="1" x14ac:dyDescent="0.2">
      <c r="A29" s="130" t="s">
        <v>25</v>
      </c>
      <c r="B29" s="130"/>
      <c r="C29" s="130"/>
      <c r="D29" s="131"/>
      <c r="E29" s="57" t="s">
        <v>154</v>
      </c>
      <c r="F29" s="26" t="s">
        <v>13</v>
      </c>
      <c r="G29" s="18" t="s">
        <v>169</v>
      </c>
      <c r="H29" s="13">
        <v>42005</v>
      </c>
      <c r="I29" s="13">
        <v>42369</v>
      </c>
      <c r="J29" s="22" t="s">
        <v>26</v>
      </c>
      <c r="K29" s="18" t="s">
        <v>14</v>
      </c>
      <c r="L29" s="18"/>
      <c r="M29" s="68">
        <v>0</v>
      </c>
      <c r="N29" s="68">
        <v>0</v>
      </c>
      <c r="O29" s="68">
        <v>0</v>
      </c>
      <c r="P29" s="41"/>
      <c r="Q29" s="41"/>
      <c r="R29" s="41"/>
      <c r="S29" s="41"/>
      <c r="T29" s="41"/>
      <c r="U29" s="41"/>
      <c r="V29" s="41"/>
      <c r="W29" s="40" t="s">
        <v>123</v>
      </c>
      <c r="X29" s="41"/>
      <c r="Y29" s="41"/>
      <c r="Z29" s="41"/>
      <c r="AA29" s="41"/>
    </row>
    <row r="30" spans="1:27" s="19" customFormat="1" ht="68.25" customHeight="1" x14ac:dyDescent="0.2">
      <c r="A30" s="110" t="s">
        <v>164</v>
      </c>
      <c r="B30" s="110"/>
      <c r="C30" s="110"/>
      <c r="D30" s="50"/>
      <c r="E30" s="57" t="s">
        <v>155</v>
      </c>
      <c r="F30" s="57" t="s">
        <v>13</v>
      </c>
      <c r="G30" s="51" t="s">
        <v>14</v>
      </c>
      <c r="H30" s="51" t="s">
        <v>14</v>
      </c>
      <c r="I30" s="49">
        <v>42369</v>
      </c>
      <c r="J30" s="51" t="s">
        <v>14</v>
      </c>
      <c r="K30" s="51" t="s">
        <v>14</v>
      </c>
      <c r="L30" s="51" t="s">
        <v>14</v>
      </c>
      <c r="M30" s="51" t="s">
        <v>14</v>
      </c>
      <c r="N30" s="51" t="s">
        <v>14</v>
      </c>
      <c r="O30" s="51" t="s">
        <v>14</v>
      </c>
      <c r="P30" s="51"/>
      <c r="Q30" s="51"/>
      <c r="R30" s="51"/>
      <c r="S30" s="51"/>
      <c r="T30" s="51"/>
      <c r="U30" s="51"/>
      <c r="V30" s="51"/>
      <c r="W30" s="56" t="s">
        <v>123</v>
      </c>
      <c r="X30" s="51"/>
      <c r="Y30" s="51"/>
      <c r="Z30" s="51"/>
      <c r="AA30" s="51"/>
    </row>
    <row r="31" spans="1:27" s="17" customFormat="1" ht="21.75" customHeight="1" x14ac:dyDescent="0.2">
      <c r="A31" s="92" t="s">
        <v>27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</row>
    <row r="32" spans="1:27" s="19" customFormat="1" ht="48" x14ac:dyDescent="0.2">
      <c r="A32" s="110" t="s">
        <v>28</v>
      </c>
      <c r="B32" s="110"/>
      <c r="C32" s="110"/>
      <c r="D32" s="73"/>
      <c r="E32" s="57" t="s">
        <v>154</v>
      </c>
      <c r="F32" s="26" t="s">
        <v>13</v>
      </c>
      <c r="G32" s="18" t="s">
        <v>29</v>
      </c>
      <c r="H32" s="13">
        <v>41640</v>
      </c>
      <c r="I32" s="13">
        <v>42735</v>
      </c>
      <c r="J32" s="18" t="s">
        <v>30</v>
      </c>
      <c r="K32" s="16" t="s">
        <v>14</v>
      </c>
      <c r="L32" s="16"/>
      <c r="M32" s="61">
        <f>SUM(M33:M38)</f>
        <v>21412000</v>
      </c>
      <c r="N32" s="61">
        <f>SUM(N33:N38)</f>
        <v>21412000</v>
      </c>
      <c r="O32" s="61">
        <f>SUM(O33:O38)</f>
        <v>21412000</v>
      </c>
      <c r="P32" s="41" t="s">
        <v>123</v>
      </c>
      <c r="Q32" s="41" t="s">
        <v>123</v>
      </c>
      <c r="R32" s="41" t="s">
        <v>123</v>
      </c>
      <c r="S32" s="41" t="s">
        <v>123</v>
      </c>
      <c r="T32" s="41" t="s">
        <v>123</v>
      </c>
      <c r="U32" s="41" t="s">
        <v>123</v>
      </c>
      <c r="V32" s="41" t="s">
        <v>123</v>
      </c>
      <c r="W32" s="41" t="s">
        <v>123</v>
      </c>
      <c r="X32" s="41" t="s">
        <v>123</v>
      </c>
      <c r="Y32" s="41" t="s">
        <v>123</v>
      </c>
      <c r="Z32" s="41" t="s">
        <v>123</v>
      </c>
      <c r="AA32" s="41" t="s">
        <v>123</v>
      </c>
    </row>
    <row r="33" spans="1:27" ht="70.5" customHeight="1" x14ac:dyDescent="0.2">
      <c r="A33" s="79" t="s">
        <v>210</v>
      </c>
      <c r="B33" s="79"/>
      <c r="C33" s="79"/>
      <c r="D33" s="72"/>
      <c r="E33" s="57" t="s">
        <v>155</v>
      </c>
      <c r="F33" s="23" t="s">
        <v>136</v>
      </c>
      <c r="G33" s="71" t="s">
        <v>31</v>
      </c>
      <c r="H33" s="20">
        <v>41640</v>
      </c>
      <c r="I33" s="20">
        <v>42735</v>
      </c>
      <c r="J33" s="71" t="s">
        <v>14</v>
      </c>
      <c r="K33" s="71">
        <v>1000</v>
      </c>
      <c r="L33" s="71"/>
      <c r="M33" s="63">
        <v>2660000</v>
      </c>
      <c r="N33" s="63">
        <v>2660000</v>
      </c>
      <c r="O33" s="63">
        <v>2660000</v>
      </c>
      <c r="P33" s="40" t="s">
        <v>123</v>
      </c>
      <c r="Q33" s="40" t="s">
        <v>123</v>
      </c>
      <c r="R33" s="40" t="s">
        <v>123</v>
      </c>
      <c r="S33" s="40" t="s">
        <v>123</v>
      </c>
      <c r="T33" s="40" t="s">
        <v>123</v>
      </c>
      <c r="U33" s="40" t="s">
        <v>123</v>
      </c>
      <c r="V33" s="40" t="s">
        <v>123</v>
      </c>
      <c r="W33" s="40" t="s">
        <v>123</v>
      </c>
      <c r="X33" s="40" t="s">
        <v>123</v>
      </c>
      <c r="Y33" s="40" t="s">
        <v>123</v>
      </c>
      <c r="Z33" s="40" t="s">
        <v>123</v>
      </c>
      <c r="AA33" s="40" t="s">
        <v>123</v>
      </c>
    </row>
    <row r="34" spans="1:27" ht="60.75" customHeight="1" x14ac:dyDescent="0.2">
      <c r="A34" s="79" t="s">
        <v>210</v>
      </c>
      <c r="B34" s="79"/>
      <c r="C34" s="79"/>
      <c r="D34" s="72"/>
      <c r="E34" s="57" t="s">
        <v>155</v>
      </c>
      <c r="F34" s="23" t="s">
        <v>137</v>
      </c>
      <c r="G34" s="71" t="s">
        <v>32</v>
      </c>
      <c r="H34" s="20">
        <v>41640</v>
      </c>
      <c r="I34" s="20">
        <v>42735</v>
      </c>
      <c r="J34" s="71" t="s">
        <v>14</v>
      </c>
      <c r="K34" s="71">
        <v>1000</v>
      </c>
      <c r="L34" s="71"/>
      <c r="M34" s="63">
        <v>5005000</v>
      </c>
      <c r="N34" s="63">
        <v>5005000</v>
      </c>
      <c r="O34" s="63">
        <v>5005000</v>
      </c>
      <c r="P34" s="40" t="s">
        <v>123</v>
      </c>
      <c r="Q34" s="40" t="s">
        <v>123</v>
      </c>
      <c r="R34" s="40" t="s">
        <v>123</v>
      </c>
      <c r="S34" s="40" t="s">
        <v>123</v>
      </c>
      <c r="T34" s="40" t="s">
        <v>123</v>
      </c>
      <c r="U34" s="40" t="s">
        <v>123</v>
      </c>
      <c r="V34" s="40" t="s">
        <v>123</v>
      </c>
      <c r="W34" s="40" t="s">
        <v>123</v>
      </c>
      <c r="X34" s="40" t="s">
        <v>123</v>
      </c>
      <c r="Y34" s="40" t="s">
        <v>123</v>
      </c>
      <c r="Z34" s="40" t="s">
        <v>123</v>
      </c>
      <c r="AA34" s="40" t="s">
        <v>123</v>
      </c>
    </row>
    <row r="35" spans="1:27" ht="64.5" customHeight="1" x14ac:dyDescent="0.2">
      <c r="A35" s="79" t="s">
        <v>210</v>
      </c>
      <c r="B35" s="79"/>
      <c r="C35" s="79"/>
      <c r="D35" s="72"/>
      <c r="E35" s="57" t="s">
        <v>155</v>
      </c>
      <c r="F35" s="23" t="s">
        <v>142</v>
      </c>
      <c r="G35" s="71" t="s">
        <v>33</v>
      </c>
      <c r="H35" s="20">
        <v>41640</v>
      </c>
      <c r="I35" s="20">
        <v>42735</v>
      </c>
      <c r="J35" s="71" t="s">
        <v>14</v>
      </c>
      <c r="K35" s="71">
        <v>1000</v>
      </c>
      <c r="L35" s="71"/>
      <c r="M35" s="63">
        <v>3726000</v>
      </c>
      <c r="N35" s="63">
        <v>3726000</v>
      </c>
      <c r="O35" s="63">
        <v>3726000</v>
      </c>
      <c r="P35" s="40" t="s">
        <v>123</v>
      </c>
      <c r="Q35" s="40" t="s">
        <v>123</v>
      </c>
      <c r="R35" s="40" t="s">
        <v>123</v>
      </c>
      <c r="S35" s="40" t="s">
        <v>123</v>
      </c>
      <c r="T35" s="40" t="s">
        <v>123</v>
      </c>
      <c r="U35" s="40" t="s">
        <v>123</v>
      </c>
      <c r="V35" s="40" t="s">
        <v>123</v>
      </c>
      <c r="W35" s="40" t="s">
        <v>123</v>
      </c>
      <c r="X35" s="40" t="s">
        <v>123</v>
      </c>
      <c r="Y35" s="40" t="s">
        <v>123</v>
      </c>
      <c r="Z35" s="40" t="s">
        <v>123</v>
      </c>
      <c r="AA35" s="40" t="s">
        <v>123</v>
      </c>
    </row>
    <row r="36" spans="1:27" ht="60" customHeight="1" x14ac:dyDescent="0.2">
      <c r="A36" s="79" t="s">
        <v>210</v>
      </c>
      <c r="B36" s="79"/>
      <c r="C36" s="79"/>
      <c r="D36" s="72"/>
      <c r="E36" s="57" t="s">
        <v>155</v>
      </c>
      <c r="F36" s="23" t="s">
        <v>139</v>
      </c>
      <c r="G36" s="71" t="s">
        <v>34</v>
      </c>
      <c r="H36" s="20">
        <v>41640</v>
      </c>
      <c r="I36" s="20">
        <v>42735</v>
      </c>
      <c r="J36" s="71" t="s">
        <v>14</v>
      </c>
      <c r="K36" s="71">
        <v>1000</v>
      </c>
      <c r="L36" s="71"/>
      <c r="M36" s="63">
        <v>2930000</v>
      </c>
      <c r="N36" s="63">
        <v>2930000</v>
      </c>
      <c r="O36" s="63">
        <v>2930000</v>
      </c>
      <c r="P36" s="40" t="s">
        <v>123</v>
      </c>
      <c r="Q36" s="40" t="s">
        <v>123</v>
      </c>
      <c r="R36" s="40" t="s">
        <v>123</v>
      </c>
      <c r="S36" s="40" t="s">
        <v>123</v>
      </c>
      <c r="T36" s="40" t="s">
        <v>123</v>
      </c>
      <c r="U36" s="40" t="s">
        <v>123</v>
      </c>
      <c r="V36" s="40" t="s">
        <v>123</v>
      </c>
      <c r="W36" s="40" t="s">
        <v>123</v>
      </c>
      <c r="X36" s="40" t="s">
        <v>123</v>
      </c>
      <c r="Y36" s="40" t="s">
        <v>123</v>
      </c>
      <c r="Z36" s="40" t="s">
        <v>123</v>
      </c>
      <c r="AA36" s="40" t="s">
        <v>123</v>
      </c>
    </row>
    <row r="37" spans="1:27" ht="68.25" customHeight="1" x14ac:dyDescent="0.2">
      <c r="A37" s="79" t="s">
        <v>210</v>
      </c>
      <c r="B37" s="79"/>
      <c r="C37" s="79"/>
      <c r="D37" s="72"/>
      <c r="E37" s="57" t="s">
        <v>155</v>
      </c>
      <c r="F37" s="23" t="s">
        <v>140</v>
      </c>
      <c r="G37" s="71" t="s">
        <v>35</v>
      </c>
      <c r="H37" s="20">
        <v>41640</v>
      </c>
      <c r="I37" s="20">
        <v>42735</v>
      </c>
      <c r="J37" s="71" t="s">
        <v>14</v>
      </c>
      <c r="K37" s="71">
        <v>1000</v>
      </c>
      <c r="L37" s="71"/>
      <c r="M37" s="63">
        <v>3313000</v>
      </c>
      <c r="N37" s="63">
        <v>3313000</v>
      </c>
      <c r="O37" s="63">
        <v>3313000</v>
      </c>
      <c r="P37" s="40" t="s">
        <v>123</v>
      </c>
      <c r="Q37" s="40" t="s">
        <v>123</v>
      </c>
      <c r="R37" s="40" t="s">
        <v>123</v>
      </c>
      <c r="S37" s="40" t="s">
        <v>123</v>
      </c>
      <c r="T37" s="40" t="s">
        <v>123</v>
      </c>
      <c r="U37" s="40" t="s">
        <v>123</v>
      </c>
      <c r="V37" s="40" t="s">
        <v>123</v>
      </c>
      <c r="W37" s="40" t="s">
        <v>123</v>
      </c>
      <c r="X37" s="40" t="s">
        <v>123</v>
      </c>
      <c r="Y37" s="40" t="s">
        <v>123</v>
      </c>
      <c r="Z37" s="40" t="s">
        <v>123</v>
      </c>
      <c r="AA37" s="40" t="s">
        <v>123</v>
      </c>
    </row>
    <row r="38" spans="1:27" ht="66" customHeight="1" x14ac:dyDescent="0.2">
      <c r="A38" s="79" t="s">
        <v>210</v>
      </c>
      <c r="B38" s="79"/>
      <c r="C38" s="79"/>
      <c r="D38" s="72"/>
      <c r="E38" s="57" t="s">
        <v>155</v>
      </c>
      <c r="F38" s="23" t="s">
        <v>141</v>
      </c>
      <c r="G38" s="71" t="s">
        <v>34</v>
      </c>
      <c r="H38" s="20">
        <v>41640</v>
      </c>
      <c r="I38" s="20">
        <v>42735</v>
      </c>
      <c r="J38" s="71" t="s">
        <v>14</v>
      </c>
      <c r="K38" s="71">
        <v>1000</v>
      </c>
      <c r="L38" s="71"/>
      <c r="M38" s="63">
        <v>3778000</v>
      </c>
      <c r="N38" s="63">
        <v>3778000</v>
      </c>
      <c r="O38" s="63">
        <v>3778000</v>
      </c>
      <c r="P38" s="40" t="s">
        <v>123</v>
      </c>
      <c r="Q38" s="40" t="s">
        <v>123</v>
      </c>
      <c r="R38" s="40" t="s">
        <v>123</v>
      </c>
      <c r="S38" s="40" t="s">
        <v>123</v>
      </c>
      <c r="T38" s="40" t="s">
        <v>123</v>
      </c>
      <c r="U38" s="40" t="s">
        <v>123</v>
      </c>
      <c r="V38" s="40" t="s">
        <v>123</v>
      </c>
      <c r="W38" s="40" t="s">
        <v>123</v>
      </c>
      <c r="X38" s="40" t="s">
        <v>123</v>
      </c>
      <c r="Y38" s="40" t="s">
        <v>123</v>
      </c>
      <c r="Z38" s="40" t="s">
        <v>123</v>
      </c>
      <c r="AA38" s="40" t="s">
        <v>123</v>
      </c>
    </row>
    <row r="39" spans="1:27" ht="62.25" customHeight="1" x14ac:dyDescent="0.2">
      <c r="A39" s="78" t="s">
        <v>0</v>
      </c>
      <c r="B39" s="78"/>
      <c r="C39" s="78"/>
      <c r="D39" s="72"/>
      <c r="E39" s="57" t="s">
        <v>155</v>
      </c>
      <c r="F39" s="23" t="s">
        <v>13</v>
      </c>
      <c r="G39" s="71" t="s">
        <v>14</v>
      </c>
      <c r="H39" s="20" t="s">
        <v>14</v>
      </c>
      <c r="I39" s="20">
        <v>42004</v>
      </c>
      <c r="J39" s="71" t="s">
        <v>14</v>
      </c>
      <c r="K39" s="71" t="s">
        <v>14</v>
      </c>
      <c r="L39" s="71" t="s">
        <v>14</v>
      </c>
      <c r="M39" s="11" t="s">
        <v>14</v>
      </c>
      <c r="N39" s="11" t="s">
        <v>14</v>
      </c>
      <c r="O39" s="11" t="s">
        <v>14</v>
      </c>
      <c r="P39" s="40"/>
      <c r="Q39" s="40"/>
      <c r="R39" s="40"/>
      <c r="S39" s="40" t="s">
        <v>123</v>
      </c>
      <c r="T39" s="40"/>
      <c r="U39" s="40"/>
      <c r="V39" s="40"/>
      <c r="W39" s="40"/>
      <c r="X39" s="40"/>
      <c r="Y39" s="40"/>
      <c r="Z39" s="40"/>
      <c r="AA39" s="40"/>
    </row>
    <row r="40" spans="1:27" ht="62.25" customHeight="1" x14ac:dyDescent="0.2">
      <c r="A40" s="78" t="s">
        <v>1</v>
      </c>
      <c r="B40" s="78"/>
      <c r="C40" s="78"/>
      <c r="D40" s="72"/>
      <c r="E40" s="57" t="s">
        <v>155</v>
      </c>
      <c r="F40" s="23" t="s">
        <v>13</v>
      </c>
      <c r="G40" s="71" t="s">
        <v>14</v>
      </c>
      <c r="H40" s="20" t="s">
        <v>14</v>
      </c>
      <c r="I40" s="20">
        <v>42369</v>
      </c>
      <c r="J40" s="71" t="s">
        <v>14</v>
      </c>
      <c r="K40" s="71" t="s">
        <v>14</v>
      </c>
      <c r="L40" s="71" t="s">
        <v>14</v>
      </c>
      <c r="M40" s="11" t="s">
        <v>14</v>
      </c>
      <c r="N40" s="11" t="s">
        <v>14</v>
      </c>
      <c r="O40" s="11" t="s">
        <v>14</v>
      </c>
      <c r="P40" s="40"/>
      <c r="Q40" s="40"/>
      <c r="R40" s="40"/>
      <c r="S40" s="40"/>
      <c r="T40" s="40"/>
      <c r="U40" s="40"/>
      <c r="V40" s="40"/>
      <c r="W40" s="40" t="s">
        <v>123</v>
      </c>
      <c r="X40" s="40"/>
      <c r="Y40" s="40"/>
      <c r="Z40" s="40"/>
      <c r="AA40" s="40"/>
    </row>
    <row r="41" spans="1:27" ht="62.25" customHeight="1" x14ac:dyDescent="0.2">
      <c r="A41" s="78" t="s">
        <v>2</v>
      </c>
      <c r="B41" s="78"/>
      <c r="C41" s="78"/>
      <c r="D41" s="72"/>
      <c r="E41" s="57" t="s">
        <v>155</v>
      </c>
      <c r="F41" s="23" t="s">
        <v>13</v>
      </c>
      <c r="G41" s="71" t="s">
        <v>14</v>
      </c>
      <c r="H41" s="20" t="s">
        <v>14</v>
      </c>
      <c r="I41" s="20">
        <v>42735</v>
      </c>
      <c r="J41" s="71" t="s">
        <v>14</v>
      </c>
      <c r="K41" s="71" t="s">
        <v>14</v>
      </c>
      <c r="L41" s="71" t="s">
        <v>14</v>
      </c>
      <c r="M41" s="11" t="s">
        <v>14</v>
      </c>
      <c r="N41" s="11" t="s">
        <v>14</v>
      </c>
      <c r="O41" s="11" t="s">
        <v>14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 t="s">
        <v>123</v>
      </c>
    </row>
    <row r="42" spans="1:27" s="19" customFormat="1" ht="64.5" customHeight="1" x14ac:dyDescent="0.2">
      <c r="A42" s="110" t="s">
        <v>36</v>
      </c>
      <c r="B42" s="110"/>
      <c r="C42" s="110"/>
      <c r="D42" s="73"/>
      <c r="E42" s="57" t="s">
        <v>154</v>
      </c>
      <c r="F42" s="26" t="s">
        <v>13</v>
      </c>
      <c r="G42" s="71" t="s">
        <v>37</v>
      </c>
      <c r="H42" s="13">
        <v>41640</v>
      </c>
      <c r="I42" s="13">
        <v>42735</v>
      </c>
      <c r="J42" s="18" t="s">
        <v>38</v>
      </c>
      <c r="K42" s="18" t="s">
        <v>14</v>
      </c>
      <c r="L42" s="18"/>
      <c r="M42" s="61">
        <f>SUM(M43:M52)</f>
        <v>2286800</v>
      </c>
      <c r="N42" s="61">
        <f>SUM(N43:N52)</f>
        <v>1258000</v>
      </c>
      <c r="O42" s="61">
        <f>SUM(O43:O52)</f>
        <v>1333500</v>
      </c>
      <c r="P42" s="41" t="s">
        <v>123</v>
      </c>
      <c r="Q42" s="41" t="s">
        <v>123</v>
      </c>
      <c r="R42" s="41" t="s">
        <v>123</v>
      </c>
      <c r="S42" s="41" t="s">
        <v>123</v>
      </c>
      <c r="T42" s="41" t="s">
        <v>123</v>
      </c>
      <c r="U42" s="41" t="s">
        <v>123</v>
      </c>
      <c r="V42" s="41" t="s">
        <v>123</v>
      </c>
      <c r="W42" s="41" t="s">
        <v>123</v>
      </c>
      <c r="X42" s="41" t="s">
        <v>123</v>
      </c>
      <c r="Y42" s="41" t="s">
        <v>123</v>
      </c>
      <c r="Z42" s="41" t="s">
        <v>123</v>
      </c>
      <c r="AA42" s="41" t="s">
        <v>123</v>
      </c>
    </row>
    <row r="43" spans="1:27" ht="63.75" customHeight="1" x14ac:dyDescent="0.2">
      <c r="A43" s="79" t="s">
        <v>211</v>
      </c>
      <c r="B43" s="79"/>
      <c r="C43" s="79"/>
      <c r="D43" s="72"/>
      <c r="E43" s="57" t="s">
        <v>155</v>
      </c>
      <c r="F43" s="23" t="s">
        <v>137</v>
      </c>
      <c r="G43" s="71" t="s">
        <v>37</v>
      </c>
      <c r="H43" s="20">
        <v>41640</v>
      </c>
      <c r="I43" s="20">
        <v>42004</v>
      </c>
      <c r="J43" s="71" t="s">
        <v>39</v>
      </c>
      <c r="K43" s="71">
        <v>9002</v>
      </c>
      <c r="L43" s="71"/>
      <c r="M43" s="63">
        <v>300000</v>
      </c>
      <c r="N43" s="64">
        <v>0</v>
      </c>
      <c r="O43" s="64">
        <v>0</v>
      </c>
      <c r="P43" s="40"/>
      <c r="Q43" s="40"/>
      <c r="R43" s="40"/>
      <c r="S43" s="40" t="s">
        <v>123</v>
      </c>
      <c r="T43" s="40"/>
      <c r="U43" s="40"/>
      <c r="V43" s="40"/>
      <c r="W43" s="40"/>
      <c r="X43" s="40"/>
      <c r="Y43" s="40"/>
      <c r="Z43" s="40"/>
      <c r="AA43" s="40"/>
    </row>
    <row r="44" spans="1:27" ht="63.75" customHeight="1" x14ac:dyDescent="0.2">
      <c r="A44" s="78" t="s">
        <v>170</v>
      </c>
      <c r="B44" s="78"/>
      <c r="C44" s="78"/>
      <c r="D44" s="72"/>
      <c r="E44" s="57" t="s">
        <v>155</v>
      </c>
      <c r="F44" s="23" t="s">
        <v>13</v>
      </c>
      <c r="G44" s="71" t="s">
        <v>14</v>
      </c>
      <c r="H44" s="20" t="s">
        <v>14</v>
      </c>
      <c r="I44" s="20">
        <v>42004</v>
      </c>
      <c r="J44" s="71" t="s">
        <v>14</v>
      </c>
      <c r="K44" s="71" t="s">
        <v>14</v>
      </c>
      <c r="L44" s="71" t="s">
        <v>14</v>
      </c>
      <c r="M44" s="11" t="s">
        <v>14</v>
      </c>
      <c r="N44" s="11" t="s">
        <v>14</v>
      </c>
      <c r="O44" s="11" t="s">
        <v>14</v>
      </c>
      <c r="P44" s="40"/>
      <c r="Q44" s="40"/>
      <c r="R44" s="40"/>
      <c r="S44" s="40" t="s">
        <v>123</v>
      </c>
      <c r="T44" s="40"/>
      <c r="U44" s="40"/>
      <c r="V44" s="40"/>
      <c r="W44" s="40"/>
      <c r="X44" s="40"/>
      <c r="Y44" s="40"/>
      <c r="Z44" s="40"/>
      <c r="AA44" s="40"/>
    </row>
    <row r="45" spans="1:27" ht="65.25" customHeight="1" x14ac:dyDescent="0.2">
      <c r="A45" s="79" t="s">
        <v>212</v>
      </c>
      <c r="B45" s="79"/>
      <c r="C45" s="79"/>
      <c r="D45" s="72"/>
      <c r="E45" s="57" t="s">
        <v>155</v>
      </c>
      <c r="F45" s="23" t="s">
        <v>137</v>
      </c>
      <c r="G45" s="71" t="s">
        <v>37</v>
      </c>
      <c r="H45" s="20">
        <v>41640</v>
      </c>
      <c r="I45" s="20">
        <v>42004</v>
      </c>
      <c r="J45" s="71" t="s">
        <v>40</v>
      </c>
      <c r="K45" s="71">
        <v>9002</v>
      </c>
      <c r="L45" s="71"/>
      <c r="M45" s="63">
        <v>200000</v>
      </c>
      <c r="N45" s="64">
        <v>0</v>
      </c>
      <c r="O45" s="64">
        <v>0</v>
      </c>
      <c r="P45" s="40"/>
      <c r="Q45" s="40"/>
      <c r="R45" s="40"/>
      <c r="S45" s="40" t="s">
        <v>123</v>
      </c>
      <c r="T45" s="40"/>
      <c r="U45" s="40"/>
      <c r="V45" s="40"/>
      <c r="W45" s="40"/>
      <c r="X45" s="40"/>
      <c r="Y45" s="40"/>
      <c r="Z45" s="40"/>
      <c r="AA45" s="40"/>
    </row>
    <row r="46" spans="1:27" ht="65.25" customHeight="1" x14ac:dyDescent="0.2">
      <c r="A46" s="78" t="s">
        <v>165</v>
      </c>
      <c r="B46" s="78"/>
      <c r="C46" s="78"/>
      <c r="D46" s="72"/>
      <c r="E46" s="57" t="s">
        <v>155</v>
      </c>
      <c r="F46" s="23" t="s">
        <v>13</v>
      </c>
      <c r="G46" s="71" t="s">
        <v>14</v>
      </c>
      <c r="H46" s="20" t="s">
        <v>14</v>
      </c>
      <c r="I46" s="20">
        <v>42004</v>
      </c>
      <c r="J46" s="71" t="s">
        <v>14</v>
      </c>
      <c r="K46" s="71" t="s">
        <v>14</v>
      </c>
      <c r="L46" s="71" t="s">
        <v>14</v>
      </c>
      <c r="M46" s="11" t="s">
        <v>14</v>
      </c>
      <c r="N46" s="11" t="s">
        <v>14</v>
      </c>
      <c r="O46" s="11" t="s">
        <v>14</v>
      </c>
      <c r="P46" s="40"/>
      <c r="Q46" s="40"/>
      <c r="R46" s="40"/>
      <c r="S46" s="40" t="s">
        <v>123</v>
      </c>
      <c r="T46" s="40"/>
      <c r="U46" s="40"/>
      <c r="V46" s="40"/>
      <c r="W46" s="40"/>
      <c r="X46" s="40"/>
      <c r="Y46" s="40"/>
      <c r="Z46" s="40"/>
      <c r="AA46" s="40"/>
    </row>
    <row r="47" spans="1:27" ht="58.5" customHeight="1" x14ac:dyDescent="0.2">
      <c r="A47" s="79" t="s">
        <v>213</v>
      </c>
      <c r="B47" s="79"/>
      <c r="C47" s="79"/>
      <c r="D47" s="72"/>
      <c r="E47" s="57" t="s">
        <v>155</v>
      </c>
      <c r="F47" s="23" t="s">
        <v>137</v>
      </c>
      <c r="G47" s="71" t="s">
        <v>37</v>
      </c>
      <c r="H47" s="20">
        <v>41640</v>
      </c>
      <c r="I47" s="20">
        <v>42004</v>
      </c>
      <c r="J47" s="71" t="s">
        <v>41</v>
      </c>
      <c r="K47" s="71">
        <v>9002</v>
      </c>
      <c r="L47" s="71"/>
      <c r="M47" s="63">
        <v>400000</v>
      </c>
      <c r="N47" s="64">
        <v>0</v>
      </c>
      <c r="O47" s="64">
        <v>0</v>
      </c>
      <c r="P47" s="40"/>
      <c r="Q47" s="40"/>
      <c r="R47" s="40"/>
      <c r="S47" s="40" t="s">
        <v>123</v>
      </c>
      <c r="T47" s="40"/>
      <c r="U47" s="40"/>
      <c r="V47" s="40"/>
      <c r="W47" s="40"/>
      <c r="X47" s="40"/>
      <c r="Y47" s="40"/>
      <c r="Z47" s="40"/>
      <c r="AA47" s="40"/>
    </row>
    <row r="48" spans="1:27" ht="58.5" customHeight="1" x14ac:dyDescent="0.2">
      <c r="A48" s="78" t="s">
        <v>166</v>
      </c>
      <c r="B48" s="78"/>
      <c r="C48" s="78"/>
      <c r="D48" s="72"/>
      <c r="E48" s="57" t="s">
        <v>155</v>
      </c>
      <c r="F48" s="23" t="s">
        <v>13</v>
      </c>
      <c r="G48" s="71" t="s">
        <v>14</v>
      </c>
      <c r="H48" s="20" t="s">
        <v>14</v>
      </c>
      <c r="I48" s="20">
        <v>42004</v>
      </c>
      <c r="J48" s="71" t="s">
        <v>14</v>
      </c>
      <c r="K48" s="71" t="s">
        <v>14</v>
      </c>
      <c r="L48" s="71" t="s">
        <v>14</v>
      </c>
      <c r="M48" s="11" t="s">
        <v>14</v>
      </c>
      <c r="N48" s="11" t="s">
        <v>14</v>
      </c>
      <c r="O48" s="11" t="s">
        <v>14</v>
      </c>
      <c r="P48" s="40"/>
      <c r="Q48" s="40"/>
      <c r="R48" s="40"/>
      <c r="S48" s="40" t="s">
        <v>123</v>
      </c>
      <c r="T48" s="40"/>
      <c r="U48" s="40"/>
      <c r="V48" s="40"/>
      <c r="W48" s="40"/>
      <c r="X48" s="40"/>
      <c r="Y48" s="40"/>
      <c r="Z48" s="40"/>
      <c r="AA48" s="40"/>
    </row>
    <row r="49" spans="1:27" ht="58.5" customHeight="1" x14ac:dyDescent="0.2">
      <c r="A49" s="78" t="s">
        <v>167</v>
      </c>
      <c r="B49" s="78"/>
      <c r="C49" s="78"/>
      <c r="D49" s="72"/>
      <c r="E49" s="57" t="s">
        <v>155</v>
      </c>
      <c r="F49" s="23" t="s">
        <v>13</v>
      </c>
      <c r="G49" s="71" t="s">
        <v>14</v>
      </c>
      <c r="H49" s="20" t="s">
        <v>14</v>
      </c>
      <c r="I49" s="20">
        <v>42004</v>
      </c>
      <c r="J49" s="71" t="s">
        <v>14</v>
      </c>
      <c r="K49" s="71" t="s">
        <v>14</v>
      </c>
      <c r="L49" s="71" t="s">
        <v>14</v>
      </c>
      <c r="M49" s="11" t="s">
        <v>14</v>
      </c>
      <c r="N49" s="11" t="s">
        <v>14</v>
      </c>
      <c r="O49" s="11" t="s">
        <v>14</v>
      </c>
      <c r="P49" s="40"/>
      <c r="Q49" s="40"/>
      <c r="R49" s="40"/>
      <c r="S49" s="40" t="s">
        <v>123</v>
      </c>
      <c r="T49" s="40"/>
      <c r="U49" s="40"/>
      <c r="V49" s="40"/>
      <c r="W49" s="40"/>
      <c r="X49" s="40"/>
      <c r="Y49" s="40"/>
      <c r="Z49" s="40"/>
      <c r="AA49" s="40"/>
    </row>
    <row r="50" spans="1:27" ht="63.75" customHeight="1" x14ac:dyDescent="0.2">
      <c r="A50" s="79" t="s">
        <v>214</v>
      </c>
      <c r="B50" s="79"/>
      <c r="C50" s="79"/>
      <c r="D50" s="72"/>
      <c r="E50" s="57" t="s">
        <v>155</v>
      </c>
      <c r="F50" s="23" t="s">
        <v>137</v>
      </c>
      <c r="G50" s="71" t="s">
        <v>37</v>
      </c>
      <c r="H50" s="20">
        <v>41640</v>
      </c>
      <c r="I50" s="20">
        <v>42004</v>
      </c>
      <c r="J50" s="71" t="s">
        <v>42</v>
      </c>
      <c r="K50" s="71">
        <v>9002</v>
      </c>
      <c r="L50" s="71"/>
      <c r="M50" s="63">
        <v>200000</v>
      </c>
      <c r="N50" s="64">
        <v>0</v>
      </c>
      <c r="O50" s="64">
        <v>0</v>
      </c>
      <c r="P50" s="40"/>
      <c r="Q50" s="40"/>
      <c r="R50" s="40"/>
      <c r="S50" s="40" t="s">
        <v>123</v>
      </c>
      <c r="T50" s="40"/>
      <c r="U50" s="40"/>
      <c r="V50" s="40"/>
      <c r="W50" s="40"/>
      <c r="X50" s="40"/>
      <c r="Y50" s="40"/>
      <c r="Z50" s="40"/>
      <c r="AA50" s="40"/>
    </row>
    <row r="51" spans="1:27" ht="63.75" customHeight="1" x14ac:dyDescent="0.25">
      <c r="A51" s="78" t="s">
        <v>168</v>
      </c>
      <c r="B51" s="132"/>
      <c r="C51" s="132"/>
      <c r="D51" s="72"/>
      <c r="E51" s="57" t="s">
        <v>155</v>
      </c>
      <c r="F51" s="23" t="s">
        <v>13</v>
      </c>
      <c r="G51" s="71" t="s">
        <v>14</v>
      </c>
      <c r="H51" s="20" t="s">
        <v>14</v>
      </c>
      <c r="I51" s="20">
        <v>42004</v>
      </c>
      <c r="J51" s="71" t="s">
        <v>14</v>
      </c>
      <c r="K51" s="71" t="s">
        <v>14</v>
      </c>
      <c r="L51" s="71" t="s">
        <v>14</v>
      </c>
      <c r="M51" s="11" t="s">
        <v>14</v>
      </c>
      <c r="N51" s="11" t="s">
        <v>14</v>
      </c>
      <c r="O51" s="11" t="s">
        <v>14</v>
      </c>
      <c r="P51" s="40"/>
      <c r="Q51" s="40"/>
      <c r="R51" s="40"/>
      <c r="S51" s="40" t="s">
        <v>123</v>
      </c>
      <c r="T51" s="40"/>
      <c r="U51" s="40"/>
      <c r="V51" s="40"/>
      <c r="W51" s="40"/>
      <c r="X51" s="40"/>
      <c r="Y51" s="40"/>
      <c r="Z51" s="40"/>
      <c r="AA51" s="40"/>
    </row>
    <row r="52" spans="1:27" ht="69.75" customHeight="1" x14ac:dyDescent="0.2">
      <c r="A52" s="79" t="s">
        <v>215</v>
      </c>
      <c r="B52" s="79"/>
      <c r="C52" s="79"/>
      <c r="D52" s="72"/>
      <c r="E52" s="57" t="s">
        <v>155</v>
      </c>
      <c r="F52" s="23" t="s">
        <v>137</v>
      </c>
      <c r="G52" s="71" t="s">
        <v>37</v>
      </c>
      <c r="H52" s="20">
        <v>41640</v>
      </c>
      <c r="I52" s="20">
        <v>42735</v>
      </c>
      <c r="J52" s="71" t="s">
        <v>43</v>
      </c>
      <c r="K52" s="71">
        <v>9002</v>
      </c>
      <c r="L52" s="71"/>
      <c r="M52" s="63">
        <v>1186800</v>
      </c>
      <c r="N52" s="63">
        <v>1258000</v>
      </c>
      <c r="O52" s="63">
        <v>1333500</v>
      </c>
      <c r="P52" s="40" t="s">
        <v>123</v>
      </c>
      <c r="Q52" s="40" t="s">
        <v>123</v>
      </c>
      <c r="R52" s="40" t="s">
        <v>123</v>
      </c>
      <c r="S52" s="40" t="s">
        <v>123</v>
      </c>
      <c r="T52" s="40" t="s">
        <v>123</v>
      </c>
      <c r="U52" s="40" t="s">
        <v>123</v>
      </c>
      <c r="V52" s="40" t="s">
        <v>123</v>
      </c>
      <c r="W52" s="40" t="s">
        <v>123</v>
      </c>
      <c r="X52" s="40" t="s">
        <v>123</v>
      </c>
      <c r="Y52" s="40" t="s">
        <v>123</v>
      </c>
      <c r="Z52" s="40" t="s">
        <v>123</v>
      </c>
      <c r="AA52" s="40" t="s">
        <v>123</v>
      </c>
    </row>
    <row r="53" spans="1:27" ht="75" customHeight="1" x14ac:dyDescent="0.2">
      <c r="A53" s="78" t="s">
        <v>177</v>
      </c>
      <c r="B53" s="78"/>
      <c r="C53" s="78"/>
      <c r="D53" s="72"/>
      <c r="E53" s="57" t="s">
        <v>155</v>
      </c>
      <c r="F53" s="23" t="s">
        <v>13</v>
      </c>
      <c r="G53" s="71" t="s">
        <v>14</v>
      </c>
      <c r="H53" s="20" t="s">
        <v>14</v>
      </c>
      <c r="I53" s="20">
        <v>42004</v>
      </c>
      <c r="J53" s="71" t="s">
        <v>14</v>
      </c>
      <c r="K53" s="71" t="s">
        <v>14</v>
      </c>
      <c r="L53" s="71" t="s">
        <v>14</v>
      </c>
      <c r="M53" s="11" t="s">
        <v>14</v>
      </c>
      <c r="N53" s="11" t="s">
        <v>14</v>
      </c>
      <c r="O53" s="11" t="s">
        <v>14</v>
      </c>
      <c r="P53" s="40"/>
      <c r="Q53" s="40"/>
      <c r="R53" s="40"/>
      <c r="S53" s="40" t="s">
        <v>123</v>
      </c>
      <c r="T53" s="40"/>
      <c r="U53" s="40"/>
      <c r="V53" s="40"/>
      <c r="W53" s="40"/>
      <c r="X53" s="40"/>
      <c r="Y53" s="40"/>
      <c r="Z53" s="40"/>
      <c r="AA53" s="40"/>
    </row>
    <row r="54" spans="1:27" ht="75" customHeight="1" x14ac:dyDescent="0.2">
      <c r="A54" s="78" t="s">
        <v>178</v>
      </c>
      <c r="B54" s="78"/>
      <c r="C54" s="78"/>
      <c r="D54" s="72"/>
      <c r="E54" s="57" t="s">
        <v>155</v>
      </c>
      <c r="F54" s="23" t="s">
        <v>13</v>
      </c>
      <c r="G54" s="71" t="s">
        <v>14</v>
      </c>
      <c r="H54" s="20" t="s">
        <v>14</v>
      </c>
      <c r="I54" s="20">
        <v>42369</v>
      </c>
      <c r="J54" s="71" t="s">
        <v>14</v>
      </c>
      <c r="K54" s="71" t="s">
        <v>14</v>
      </c>
      <c r="L54" s="71" t="s">
        <v>14</v>
      </c>
      <c r="M54" s="11" t="s">
        <v>14</v>
      </c>
      <c r="N54" s="11" t="s">
        <v>14</v>
      </c>
      <c r="O54" s="11" t="s">
        <v>14</v>
      </c>
      <c r="P54" s="40"/>
      <c r="Q54" s="40"/>
      <c r="R54" s="40"/>
      <c r="S54" s="40"/>
      <c r="T54" s="40"/>
      <c r="U54" s="40"/>
      <c r="V54" s="40"/>
      <c r="W54" s="40" t="s">
        <v>123</v>
      </c>
      <c r="X54" s="40"/>
      <c r="Y54" s="40"/>
      <c r="Z54" s="40"/>
      <c r="AA54" s="40"/>
    </row>
    <row r="55" spans="1:27" ht="75" customHeight="1" x14ac:dyDescent="0.2">
      <c r="A55" s="78" t="s">
        <v>179</v>
      </c>
      <c r="B55" s="78"/>
      <c r="C55" s="78"/>
      <c r="D55" s="72"/>
      <c r="E55" s="57" t="s">
        <v>155</v>
      </c>
      <c r="F55" s="23" t="s">
        <v>13</v>
      </c>
      <c r="G55" s="71" t="s">
        <v>14</v>
      </c>
      <c r="H55" s="20" t="s">
        <v>14</v>
      </c>
      <c r="I55" s="20">
        <v>42735</v>
      </c>
      <c r="J55" s="71" t="s">
        <v>14</v>
      </c>
      <c r="K55" s="71" t="s">
        <v>14</v>
      </c>
      <c r="L55" s="71" t="s">
        <v>14</v>
      </c>
      <c r="M55" s="11" t="s">
        <v>14</v>
      </c>
      <c r="N55" s="11" t="s">
        <v>14</v>
      </c>
      <c r="O55" s="11" t="s">
        <v>14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 t="s">
        <v>123</v>
      </c>
    </row>
    <row r="56" spans="1:27" s="19" customFormat="1" ht="68.25" customHeight="1" x14ac:dyDescent="0.2">
      <c r="A56" s="110" t="s">
        <v>44</v>
      </c>
      <c r="B56" s="110"/>
      <c r="C56" s="110"/>
      <c r="D56" s="18"/>
      <c r="E56" s="57" t="s">
        <v>154</v>
      </c>
      <c r="F56" s="26" t="s">
        <v>13</v>
      </c>
      <c r="G56" s="71" t="s">
        <v>45</v>
      </c>
      <c r="H56" s="13">
        <v>41640</v>
      </c>
      <c r="I56" s="13">
        <v>42735</v>
      </c>
      <c r="J56" s="18" t="s">
        <v>46</v>
      </c>
      <c r="K56" s="18" t="s">
        <v>14</v>
      </c>
      <c r="L56" s="18"/>
      <c r="M56" s="61">
        <f>SUM(M57:M61)</f>
        <v>140000</v>
      </c>
      <c r="N56" s="61">
        <f>SUM(N57:N61)</f>
        <v>140000</v>
      </c>
      <c r="O56" s="61">
        <f>SUM(O57:O61)</f>
        <v>140000</v>
      </c>
      <c r="P56" s="41" t="s">
        <v>123</v>
      </c>
      <c r="Q56" s="41" t="s">
        <v>123</v>
      </c>
      <c r="R56" s="41" t="s">
        <v>123</v>
      </c>
      <c r="S56" s="41" t="s">
        <v>123</v>
      </c>
      <c r="T56" s="41" t="s">
        <v>123</v>
      </c>
      <c r="U56" s="41" t="s">
        <v>123</v>
      </c>
      <c r="V56" s="41" t="s">
        <v>123</v>
      </c>
      <c r="W56" s="41" t="s">
        <v>123</v>
      </c>
      <c r="X56" s="41" t="s">
        <v>123</v>
      </c>
      <c r="Y56" s="41" t="s">
        <v>123</v>
      </c>
      <c r="Z56" s="41" t="s">
        <v>123</v>
      </c>
      <c r="AA56" s="41" t="s">
        <v>123</v>
      </c>
    </row>
    <row r="57" spans="1:27" ht="63" customHeight="1" x14ac:dyDescent="0.2">
      <c r="A57" s="79" t="s">
        <v>216</v>
      </c>
      <c r="B57" s="79"/>
      <c r="C57" s="79"/>
      <c r="D57" s="18"/>
      <c r="E57" s="57" t="s">
        <v>155</v>
      </c>
      <c r="F57" s="57" t="s">
        <v>138</v>
      </c>
      <c r="G57" s="71" t="s">
        <v>45</v>
      </c>
      <c r="H57" s="20">
        <v>41640</v>
      </c>
      <c r="I57" s="20">
        <v>42735</v>
      </c>
      <c r="J57" s="71" t="s">
        <v>47</v>
      </c>
      <c r="K57" s="71">
        <v>9003</v>
      </c>
      <c r="L57" s="71"/>
      <c r="M57" s="63">
        <v>30000</v>
      </c>
      <c r="N57" s="63">
        <f t="shared" ref="N57:O59" si="0">M57</f>
        <v>30000</v>
      </c>
      <c r="O57" s="63">
        <f t="shared" si="0"/>
        <v>30000</v>
      </c>
      <c r="P57" s="40" t="s">
        <v>123</v>
      </c>
      <c r="Q57" s="40" t="s">
        <v>123</v>
      </c>
      <c r="R57" s="40" t="s">
        <v>123</v>
      </c>
      <c r="S57" s="40" t="s">
        <v>123</v>
      </c>
      <c r="T57" s="40" t="s">
        <v>123</v>
      </c>
      <c r="U57" s="40" t="s">
        <v>123</v>
      </c>
      <c r="V57" s="40" t="s">
        <v>123</v>
      </c>
      <c r="W57" s="40" t="s">
        <v>123</v>
      </c>
      <c r="X57" s="40" t="s">
        <v>123</v>
      </c>
      <c r="Y57" s="40" t="s">
        <v>123</v>
      </c>
      <c r="Z57" s="40" t="s">
        <v>123</v>
      </c>
      <c r="AA57" s="40" t="s">
        <v>123</v>
      </c>
    </row>
    <row r="58" spans="1:27" ht="62.25" customHeight="1" x14ac:dyDescent="0.2">
      <c r="A58" s="79" t="s">
        <v>216</v>
      </c>
      <c r="B58" s="79"/>
      <c r="C58" s="79"/>
      <c r="D58" s="18"/>
      <c r="E58" s="57" t="s">
        <v>155</v>
      </c>
      <c r="F58" s="57" t="s">
        <v>141</v>
      </c>
      <c r="G58" s="71" t="s">
        <v>45</v>
      </c>
      <c r="H58" s="20">
        <v>41640</v>
      </c>
      <c r="I58" s="20">
        <v>42735</v>
      </c>
      <c r="J58" s="71" t="s">
        <v>47</v>
      </c>
      <c r="K58" s="71">
        <v>9003</v>
      </c>
      <c r="L58" s="71"/>
      <c r="M58" s="63">
        <v>30000</v>
      </c>
      <c r="N58" s="63">
        <f t="shared" si="0"/>
        <v>30000</v>
      </c>
      <c r="O58" s="63">
        <f t="shared" si="0"/>
        <v>30000</v>
      </c>
      <c r="P58" s="40" t="s">
        <v>123</v>
      </c>
      <c r="Q58" s="40" t="s">
        <v>123</v>
      </c>
      <c r="R58" s="40" t="s">
        <v>123</v>
      </c>
      <c r="S58" s="40" t="s">
        <v>123</v>
      </c>
      <c r="T58" s="40" t="s">
        <v>123</v>
      </c>
      <c r="U58" s="40" t="s">
        <v>123</v>
      </c>
      <c r="V58" s="40" t="s">
        <v>123</v>
      </c>
      <c r="W58" s="40" t="s">
        <v>123</v>
      </c>
      <c r="X58" s="40" t="s">
        <v>123</v>
      </c>
      <c r="Y58" s="40" t="s">
        <v>123</v>
      </c>
      <c r="Z58" s="40" t="s">
        <v>123</v>
      </c>
      <c r="AA58" s="40" t="s">
        <v>123</v>
      </c>
    </row>
    <row r="59" spans="1:27" ht="63" customHeight="1" x14ac:dyDescent="0.2">
      <c r="A59" s="79" t="s">
        <v>216</v>
      </c>
      <c r="B59" s="79"/>
      <c r="C59" s="79"/>
      <c r="D59" s="18"/>
      <c r="E59" s="57" t="s">
        <v>155</v>
      </c>
      <c r="F59" s="57" t="s">
        <v>140</v>
      </c>
      <c r="G59" s="71" t="s">
        <v>45</v>
      </c>
      <c r="H59" s="20">
        <v>41640</v>
      </c>
      <c r="I59" s="20">
        <v>42735</v>
      </c>
      <c r="J59" s="71" t="s">
        <v>47</v>
      </c>
      <c r="K59" s="71">
        <v>9003</v>
      </c>
      <c r="L59" s="71"/>
      <c r="M59" s="63">
        <v>30000</v>
      </c>
      <c r="N59" s="63">
        <f t="shared" si="0"/>
        <v>30000</v>
      </c>
      <c r="O59" s="63">
        <f t="shared" si="0"/>
        <v>30000</v>
      </c>
      <c r="P59" s="40" t="s">
        <v>123</v>
      </c>
      <c r="Q59" s="40" t="s">
        <v>123</v>
      </c>
      <c r="R59" s="40" t="s">
        <v>123</v>
      </c>
      <c r="S59" s="40" t="s">
        <v>123</v>
      </c>
      <c r="T59" s="40" t="s">
        <v>123</v>
      </c>
      <c r="U59" s="40" t="s">
        <v>123</v>
      </c>
      <c r="V59" s="40" t="s">
        <v>123</v>
      </c>
      <c r="W59" s="40" t="s">
        <v>123</v>
      </c>
      <c r="X59" s="40" t="s">
        <v>123</v>
      </c>
      <c r="Y59" s="40" t="s">
        <v>123</v>
      </c>
      <c r="Z59" s="40" t="s">
        <v>123</v>
      </c>
      <c r="AA59" s="40" t="s">
        <v>123</v>
      </c>
    </row>
    <row r="60" spans="1:27" ht="59.25" customHeight="1" x14ac:dyDescent="0.2">
      <c r="A60" s="79" t="s">
        <v>217</v>
      </c>
      <c r="B60" s="79"/>
      <c r="C60" s="79"/>
      <c r="D60" s="18"/>
      <c r="E60" s="57" t="s">
        <v>155</v>
      </c>
      <c r="F60" s="57" t="s">
        <v>144</v>
      </c>
      <c r="G60" s="71" t="s">
        <v>45</v>
      </c>
      <c r="H60" s="20">
        <v>41640</v>
      </c>
      <c r="I60" s="20">
        <v>42735</v>
      </c>
      <c r="J60" s="71" t="s">
        <v>48</v>
      </c>
      <c r="K60" s="71">
        <v>9003</v>
      </c>
      <c r="L60" s="71"/>
      <c r="M60" s="63">
        <v>6303.4</v>
      </c>
      <c r="N60" s="63">
        <v>20000</v>
      </c>
      <c r="O60" s="63">
        <v>20000</v>
      </c>
      <c r="P60" s="40" t="s">
        <v>123</v>
      </c>
      <c r="Q60" s="40" t="s">
        <v>123</v>
      </c>
      <c r="R60" s="40" t="s">
        <v>123</v>
      </c>
      <c r="S60" s="40" t="s">
        <v>123</v>
      </c>
      <c r="T60" s="40" t="s">
        <v>123</v>
      </c>
      <c r="U60" s="40" t="s">
        <v>123</v>
      </c>
      <c r="V60" s="40" t="s">
        <v>123</v>
      </c>
      <c r="W60" s="40" t="s">
        <v>123</v>
      </c>
      <c r="X60" s="40" t="s">
        <v>123</v>
      </c>
      <c r="Y60" s="40" t="s">
        <v>123</v>
      </c>
      <c r="Z60" s="40" t="s">
        <v>123</v>
      </c>
      <c r="AA60" s="40" t="s">
        <v>123</v>
      </c>
    </row>
    <row r="61" spans="1:27" ht="60.75" customHeight="1" x14ac:dyDescent="0.2">
      <c r="A61" s="79" t="s">
        <v>218</v>
      </c>
      <c r="B61" s="79"/>
      <c r="C61" s="79"/>
      <c r="D61" s="18"/>
      <c r="E61" s="57" t="s">
        <v>155</v>
      </c>
      <c r="F61" s="57" t="s">
        <v>144</v>
      </c>
      <c r="G61" s="71" t="s">
        <v>45</v>
      </c>
      <c r="H61" s="20">
        <v>41640</v>
      </c>
      <c r="I61" s="20">
        <v>42735</v>
      </c>
      <c r="J61" s="71" t="s">
        <v>145</v>
      </c>
      <c r="K61" s="71">
        <v>9003</v>
      </c>
      <c r="L61" s="71"/>
      <c r="M61" s="63">
        <v>43696.6</v>
      </c>
      <c r="N61" s="63">
        <v>30000</v>
      </c>
      <c r="O61" s="63">
        <v>30000</v>
      </c>
      <c r="P61" s="40" t="s">
        <v>123</v>
      </c>
      <c r="Q61" s="40" t="s">
        <v>123</v>
      </c>
      <c r="R61" s="40" t="s">
        <v>123</v>
      </c>
      <c r="S61" s="40" t="s">
        <v>123</v>
      </c>
      <c r="T61" s="40" t="s">
        <v>123</v>
      </c>
      <c r="U61" s="40" t="s">
        <v>123</v>
      </c>
      <c r="V61" s="40" t="s">
        <v>123</v>
      </c>
      <c r="W61" s="40" t="s">
        <v>123</v>
      </c>
      <c r="X61" s="40" t="s">
        <v>123</v>
      </c>
      <c r="Y61" s="40" t="s">
        <v>123</v>
      </c>
      <c r="Z61" s="40" t="s">
        <v>123</v>
      </c>
      <c r="AA61" s="40" t="s">
        <v>123</v>
      </c>
    </row>
    <row r="62" spans="1:27" ht="67.5" customHeight="1" x14ac:dyDescent="0.2">
      <c r="A62" s="78" t="s">
        <v>180</v>
      </c>
      <c r="B62" s="78"/>
      <c r="C62" s="78"/>
      <c r="D62" s="71">
        <v>0</v>
      </c>
      <c r="E62" s="57" t="s">
        <v>155</v>
      </c>
      <c r="F62" s="23" t="s">
        <v>13</v>
      </c>
      <c r="G62" s="71" t="s">
        <v>14</v>
      </c>
      <c r="H62" s="20" t="s">
        <v>14</v>
      </c>
      <c r="I62" s="20">
        <v>42004</v>
      </c>
      <c r="J62" s="71" t="s">
        <v>14</v>
      </c>
      <c r="K62" s="71" t="s">
        <v>14</v>
      </c>
      <c r="L62" s="71" t="s">
        <v>14</v>
      </c>
      <c r="M62" s="11" t="s">
        <v>14</v>
      </c>
      <c r="N62" s="11" t="s">
        <v>14</v>
      </c>
      <c r="O62" s="11" t="s">
        <v>14</v>
      </c>
      <c r="P62" s="40"/>
      <c r="Q62" s="40"/>
      <c r="R62" s="40"/>
      <c r="S62" s="40" t="s">
        <v>123</v>
      </c>
      <c r="T62" s="40"/>
      <c r="U62" s="40"/>
      <c r="V62" s="40"/>
      <c r="W62" s="40"/>
      <c r="X62" s="40"/>
      <c r="Y62" s="40"/>
      <c r="Z62" s="40"/>
      <c r="AA62" s="40"/>
    </row>
    <row r="63" spans="1:27" ht="65.25" customHeight="1" x14ac:dyDescent="0.2">
      <c r="A63" s="78" t="s">
        <v>181</v>
      </c>
      <c r="B63" s="78"/>
      <c r="C63" s="78"/>
      <c r="D63" s="71">
        <v>0</v>
      </c>
      <c r="E63" s="57" t="s">
        <v>155</v>
      </c>
      <c r="F63" s="23" t="s">
        <v>13</v>
      </c>
      <c r="G63" s="71" t="s">
        <v>14</v>
      </c>
      <c r="H63" s="20" t="s">
        <v>14</v>
      </c>
      <c r="I63" s="20">
        <v>42369</v>
      </c>
      <c r="J63" s="71" t="s">
        <v>14</v>
      </c>
      <c r="K63" s="71" t="s">
        <v>14</v>
      </c>
      <c r="L63" s="71" t="s">
        <v>14</v>
      </c>
      <c r="M63" s="11" t="s">
        <v>14</v>
      </c>
      <c r="N63" s="11" t="s">
        <v>14</v>
      </c>
      <c r="O63" s="11" t="s">
        <v>14</v>
      </c>
      <c r="P63" s="40"/>
      <c r="Q63" s="40"/>
      <c r="R63" s="40"/>
      <c r="S63" s="40"/>
      <c r="T63" s="40"/>
      <c r="U63" s="40"/>
      <c r="V63" s="40"/>
      <c r="W63" s="40" t="s">
        <v>123</v>
      </c>
      <c r="X63" s="40"/>
      <c r="Y63" s="40"/>
      <c r="Z63" s="40"/>
      <c r="AA63" s="40"/>
    </row>
    <row r="64" spans="1:27" ht="63" customHeight="1" x14ac:dyDescent="0.2">
      <c r="A64" s="78" t="s">
        <v>182</v>
      </c>
      <c r="B64" s="78"/>
      <c r="C64" s="78"/>
      <c r="D64" s="71">
        <v>0</v>
      </c>
      <c r="E64" s="57" t="s">
        <v>155</v>
      </c>
      <c r="F64" s="23" t="s">
        <v>13</v>
      </c>
      <c r="G64" s="71" t="s">
        <v>14</v>
      </c>
      <c r="H64" s="20" t="s">
        <v>14</v>
      </c>
      <c r="I64" s="20">
        <v>42735</v>
      </c>
      <c r="J64" s="71" t="s">
        <v>14</v>
      </c>
      <c r="K64" s="71" t="s">
        <v>14</v>
      </c>
      <c r="L64" s="71" t="s">
        <v>14</v>
      </c>
      <c r="M64" s="11" t="s">
        <v>14</v>
      </c>
      <c r="N64" s="11" t="s">
        <v>14</v>
      </c>
      <c r="O64" s="11" t="s">
        <v>14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 t="s">
        <v>123</v>
      </c>
    </row>
    <row r="65" spans="1:27" s="17" customFormat="1" ht="23.25" customHeight="1" x14ac:dyDescent="0.2">
      <c r="A65" s="92" t="s">
        <v>49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4"/>
    </row>
    <row r="66" spans="1:27" s="19" customFormat="1" ht="62.25" customHeight="1" x14ac:dyDescent="0.2">
      <c r="A66" s="110" t="s">
        <v>50</v>
      </c>
      <c r="B66" s="110"/>
      <c r="C66" s="110"/>
      <c r="D66" s="18"/>
      <c r="E66" s="57" t="s">
        <v>154</v>
      </c>
      <c r="F66" s="26" t="s">
        <v>13</v>
      </c>
      <c r="G66" s="71" t="s">
        <v>45</v>
      </c>
      <c r="H66" s="13">
        <v>41640</v>
      </c>
      <c r="I66" s="13">
        <v>42735</v>
      </c>
      <c r="J66" s="18" t="s">
        <v>51</v>
      </c>
      <c r="K66" s="18" t="s">
        <v>14</v>
      </c>
      <c r="L66" s="18"/>
      <c r="M66" s="69">
        <f>M67+M68+M69+M70+M71+M72+M73</f>
        <v>1800000</v>
      </c>
      <c r="N66" s="61">
        <f>SUM(N67:N73)</f>
        <v>1800000</v>
      </c>
      <c r="O66" s="61">
        <f>SUM(O67:O73)</f>
        <v>1800000</v>
      </c>
      <c r="P66" s="41" t="s">
        <v>123</v>
      </c>
      <c r="Q66" s="41" t="s">
        <v>123</v>
      </c>
      <c r="R66" s="41" t="s">
        <v>123</v>
      </c>
      <c r="S66" s="41" t="s">
        <v>123</v>
      </c>
      <c r="T66" s="41" t="s">
        <v>123</v>
      </c>
      <c r="U66" s="41" t="s">
        <v>123</v>
      </c>
      <c r="V66" s="41" t="s">
        <v>123</v>
      </c>
      <c r="W66" s="41" t="s">
        <v>123</v>
      </c>
      <c r="X66" s="41" t="s">
        <v>123</v>
      </c>
      <c r="Y66" s="41" t="s">
        <v>123</v>
      </c>
      <c r="Z66" s="41" t="s">
        <v>123</v>
      </c>
      <c r="AA66" s="41" t="s">
        <v>123</v>
      </c>
    </row>
    <row r="67" spans="1:27" ht="65.25" customHeight="1" x14ac:dyDescent="0.2">
      <c r="A67" s="79" t="s">
        <v>216</v>
      </c>
      <c r="B67" s="79"/>
      <c r="C67" s="79"/>
      <c r="D67" s="18"/>
      <c r="E67" s="57" t="s">
        <v>155</v>
      </c>
      <c r="F67" s="23" t="s">
        <v>13</v>
      </c>
      <c r="G67" s="71" t="s">
        <v>45</v>
      </c>
      <c r="H67" s="20">
        <v>41640</v>
      </c>
      <c r="I67" s="20">
        <v>42735</v>
      </c>
      <c r="J67" s="71" t="s">
        <v>52</v>
      </c>
      <c r="K67" s="71" t="s">
        <v>14</v>
      </c>
      <c r="L67" s="71"/>
      <c r="M67" s="63">
        <v>189600</v>
      </c>
      <c r="N67" s="63">
        <v>189600</v>
      </c>
      <c r="O67" s="63">
        <v>189600</v>
      </c>
      <c r="P67" s="40" t="s">
        <v>123</v>
      </c>
      <c r="Q67" s="40" t="s">
        <v>123</v>
      </c>
      <c r="R67" s="40" t="s">
        <v>123</v>
      </c>
      <c r="S67" s="40" t="s">
        <v>123</v>
      </c>
      <c r="T67" s="40" t="s">
        <v>123</v>
      </c>
      <c r="U67" s="40" t="s">
        <v>123</v>
      </c>
      <c r="V67" s="40" t="s">
        <v>123</v>
      </c>
      <c r="W67" s="40" t="s">
        <v>123</v>
      </c>
      <c r="X67" s="40" t="s">
        <v>123</v>
      </c>
      <c r="Y67" s="40" t="s">
        <v>123</v>
      </c>
      <c r="Z67" s="40" t="s">
        <v>123</v>
      </c>
      <c r="AA67" s="40" t="s">
        <v>123</v>
      </c>
    </row>
    <row r="68" spans="1:27" ht="66.75" customHeight="1" x14ac:dyDescent="0.2">
      <c r="A68" s="79" t="s">
        <v>219</v>
      </c>
      <c r="B68" s="79"/>
      <c r="C68" s="79"/>
      <c r="D68" s="18"/>
      <c r="E68" s="57" t="s">
        <v>155</v>
      </c>
      <c r="F68" s="23" t="s">
        <v>13</v>
      </c>
      <c r="G68" s="71" t="s">
        <v>45</v>
      </c>
      <c r="H68" s="20">
        <v>41640</v>
      </c>
      <c r="I68" s="20">
        <v>42735</v>
      </c>
      <c r="J68" s="71" t="s">
        <v>53</v>
      </c>
      <c r="K68" s="71" t="s">
        <v>14</v>
      </c>
      <c r="L68" s="71"/>
      <c r="M68" s="63">
        <v>100000</v>
      </c>
      <c r="N68" s="63">
        <v>100000</v>
      </c>
      <c r="O68" s="63">
        <v>100000</v>
      </c>
      <c r="P68" s="40" t="s">
        <v>123</v>
      </c>
      <c r="Q68" s="40" t="s">
        <v>123</v>
      </c>
      <c r="R68" s="40" t="s">
        <v>123</v>
      </c>
      <c r="S68" s="40" t="s">
        <v>123</v>
      </c>
      <c r="T68" s="40" t="s">
        <v>123</v>
      </c>
      <c r="U68" s="40" t="s">
        <v>123</v>
      </c>
      <c r="V68" s="40" t="s">
        <v>123</v>
      </c>
      <c r="W68" s="40" t="s">
        <v>123</v>
      </c>
      <c r="X68" s="40" t="s">
        <v>123</v>
      </c>
      <c r="Y68" s="40" t="s">
        <v>123</v>
      </c>
      <c r="Z68" s="40" t="s">
        <v>123</v>
      </c>
      <c r="AA68" s="40" t="s">
        <v>123</v>
      </c>
    </row>
    <row r="69" spans="1:27" ht="69" customHeight="1" x14ac:dyDescent="0.2">
      <c r="A69" s="79" t="s">
        <v>218</v>
      </c>
      <c r="B69" s="79"/>
      <c r="C69" s="79"/>
      <c r="D69" s="18"/>
      <c r="E69" s="57" t="s">
        <v>155</v>
      </c>
      <c r="F69" s="23" t="s">
        <v>13</v>
      </c>
      <c r="G69" s="71" t="s">
        <v>45</v>
      </c>
      <c r="H69" s="20">
        <v>41640</v>
      </c>
      <c r="I69" s="20">
        <v>42735</v>
      </c>
      <c r="J69" s="71" t="s">
        <v>54</v>
      </c>
      <c r="K69" s="71" t="s">
        <v>14</v>
      </c>
      <c r="L69" s="71"/>
      <c r="M69" s="64">
        <v>0</v>
      </c>
      <c r="N69" s="63">
        <v>14000</v>
      </c>
      <c r="O69" s="63">
        <v>14000</v>
      </c>
      <c r="P69" s="40"/>
      <c r="Q69" s="40"/>
      <c r="R69" s="40"/>
      <c r="S69" s="40"/>
      <c r="T69" s="40" t="s">
        <v>123</v>
      </c>
      <c r="U69" s="40" t="s">
        <v>123</v>
      </c>
      <c r="V69" s="40" t="s">
        <v>123</v>
      </c>
      <c r="W69" s="40" t="s">
        <v>123</v>
      </c>
      <c r="X69" s="40" t="s">
        <v>123</v>
      </c>
      <c r="Y69" s="40" t="s">
        <v>123</v>
      </c>
      <c r="Z69" s="40" t="s">
        <v>123</v>
      </c>
      <c r="AA69" s="40" t="s">
        <v>123</v>
      </c>
    </row>
    <row r="70" spans="1:27" ht="69" customHeight="1" x14ac:dyDescent="0.2">
      <c r="A70" s="78" t="s">
        <v>220</v>
      </c>
      <c r="B70" s="79"/>
      <c r="C70" s="79"/>
      <c r="D70" s="18"/>
      <c r="E70" s="57" t="s">
        <v>155</v>
      </c>
      <c r="F70" s="23" t="s">
        <v>13</v>
      </c>
      <c r="G70" s="71" t="s">
        <v>45</v>
      </c>
      <c r="H70" s="20">
        <v>41640</v>
      </c>
      <c r="I70" s="20">
        <v>42735</v>
      </c>
      <c r="J70" s="71" t="s">
        <v>55</v>
      </c>
      <c r="K70" s="71" t="s">
        <v>14</v>
      </c>
      <c r="L70" s="71"/>
      <c r="M70" s="63">
        <v>30400</v>
      </c>
      <c r="N70" s="63">
        <v>16400</v>
      </c>
      <c r="O70" s="63">
        <v>16400</v>
      </c>
      <c r="P70" s="40" t="s">
        <v>123</v>
      </c>
      <c r="Q70" s="40" t="s">
        <v>123</v>
      </c>
      <c r="R70" s="40" t="s">
        <v>123</v>
      </c>
      <c r="S70" s="40" t="s">
        <v>123</v>
      </c>
      <c r="T70" s="40" t="s">
        <v>123</v>
      </c>
      <c r="U70" s="40" t="s">
        <v>123</v>
      </c>
      <c r="V70" s="40" t="s">
        <v>123</v>
      </c>
      <c r="W70" s="40" t="s">
        <v>123</v>
      </c>
      <c r="X70" s="40" t="s">
        <v>123</v>
      </c>
      <c r="Y70" s="40" t="s">
        <v>123</v>
      </c>
      <c r="Z70" s="40" t="s">
        <v>123</v>
      </c>
      <c r="AA70" s="40" t="s">
        <v>123</v>
      </c>
    </row>
    <row r="71" spans="1:27" ht="63.75" customHeight="1" x14ac:dyDescent="0.2">
      <c r="A71" s="79" t="s">
        <v>56</v>
      </c>
      <c r="B71" s="79"/>
      <c r="C71" s="79"/>
      <c r="D71" s="18"/>
      <c r="E71" s="57" t="s">
        <v>155</v>
      </c>
      <c r="F71" s="23" t="s">
        <v>13</v>
      </c>
      <c r="G71" s="71" t="s">
        <v>201</v>
      </c>
      <c r="H71" s="20">
        <v>41640</v>
      </c>
      <c r="I71" s="20">
        <v>42460</v>
      </c>
      <c r="J71" s="71" t="s">
        <v>57</v>
      </c>
      <c r="K71" s="71" t="s">
        <v>14</v>
      </c>
      <c r="L71" s="71"/>
      <c r="M71" s="63">
        <v>250000</v>
      </c>
      <c r="N71" s="63">
        <f t="shared" ref="N71:O73" si="1">M71</f>
        <v>250000</v>
      </c>
      <c r="O71" s="63">
        <f t="shared" si="1"/>
        <v>250000</v>
      </c>
      <c r="P71" s="40" t="s">
        <v>123</v>
      </c>
      <c r="Q71" s="40"/>
      <c r="R71" s="40"/>
      <c r="S71" s="40"/>
      <c r="T71" s="40" t="s">
        <v>123</v>
      </c>
      <c r="U71" s="40"/>
      <c r="V71" s="40"/>
      <c r="W71" s="40"/>
      <c r="X71" s="40" t="s">
        <v>123</v>
      </c>
      <c r="Y71" s="40"/>
      <c r="Z71" s="40"/>
      <c r="AA71" s="40"/>
    </row>
    <row r="72" spans="1:27" ht="66" customHeight="1" x14ac:dyDescent="0.2">
      <c r="A72" s="79" t="s">
        <v>58</v>
      </c>
      <c r="B72" s="79"/>
      <c r="C72" s="79"/>
      <c r="D72" s="18"/>
      <c r="E72" s="57" t="s">
        <v>155</v>
      </c>
      <c r="F72" s="23" t="s">
        <v>13</v>
      </c>
      <c r="G72" s="71" t="s">
        <v>201</v>
      </c>
      <c r="H72" s="20">
        <v>41640</v>
      </c>
      <c r="I72" s="20">
        <v>42643</v>
      </c>
      <c r="J72" s="71" t="s">
        <v>59</v>
      </c>
      <c r="K72" s="71" t="s">
        <v>14</v>
      </c>
      <c r="L72" s="71"/>
      <c r="M72" s="63">
        <v>250000</v>
      </c>
      <c r="N72" s="63">
        <f t="shared" si="1"/>
        <v>250000</v>
      </c>
      <c r="O72" s="63">
        <f t="shared" si="1"/>
        <v>250000</v>
      </c>
      <c r="P72" s="40"/>
      <c r="Q72" s="40"/>
      <c r="R72" s="40" t="s">
        <v>123</v>
      </c>
      <c r="S72" s="40"/>
      <c r="T72" s="40"/>
      <c r="U72" s="40"/>
      <c r="V72" s="40" t="s">
        <v>123</v>
      </c>
      <c r="W72" s="40"/>
      <c r="X72" s="40"/>
      <c r="Y72" s="40"/>
      <c r="Z72" s="40" t="s">
        <v>123</v>
      </c>
      <c r="AA72" s="40"/>
    </row>
    <row r="73" spans="1:27" ht="63" customHeight="1" x14ac:dyDescent="0.2">
      <c r="A73" s="79" t="s">
        <v>102</v>
      </c>
      <c r="B73" s="79"/>
      <c r="C73" s="79"/>
      <c r="D73" s="18"/>
      <c r="E73" s="57" t="s">
        <v>155</v>
      </c>
      <c r="F73" s="23" t="s">
        <v>13</v>
      </c>
      <c r="G73" s="71" t="s">
        <v>201</v>
      </c>
      <c r="H73" s="20">
        <v>41640</v>
      </c>
      <c r="I73" s="20">
        <v>42735</v>
      </c>
      <c r="J73" s="71" t="s">
        <v>60</v>
      </c>
      <c r="K73" s="71" t="s">
        <v>14</v>
      </c>
      <c r="L73" s="71"/>
      <c r="M73" s="63">
        <v>980000</v>
      </c>
      <c r="N73" s="63">
        <f t="shared" si="1"/>
        <v>980000</v>
      </c>
      <c r="O73" s="63">
        <f t="shared" si="1"/>
        <v>980000</v>
      </c>
      <c r="P73" s="40"/>
      <c r="Q73" s="40"/>
      <c r="R73" s="40"/>
      <c r="S73" s="40" t="s">
        <v>123</v>
      </c>
      <c r="T73" s="40"/>
      <c r="U73" s="40"/>
      <c r="V73" s="40"/>
      <c r="W73" s="40" t="s">
        <v>123</v>
      </c>
      <c r="X73" s="40"/>
      <c r="Y73" s="40"/>
      <c r="Z73" s="40"/>
      <c r="AA73" s="40" t="s">
        <v>123</v>
      </c>
    </row>
    <row r="74" spans="1:27" ht="66.75" customHeight="1" x14ac:dyDescent="0.2">
      <c r="A74" s="78" t="s">
        <v>183</v>
      </c>
      <c r="B74" s="79"/>
      <c r="C74" s="79"/>
      <c r="D74" s="71">
        <v>0</v>
      </c>
      <c r="E74" s="57" t="s">
        <v>155</v>
      </c>
      <c r="F74" s="23" t="s">
        <v>13</v>
      </c>
      <c r="G74" s="71" t="s">
        <v>14</v>
      </c>
      <c r="H74" s="20" t="s">
        <v>14</v>
      </c>
      <c r="I74" s="20">
        <v>42004</v>
      </c>
      <c r="J74" s="71" t="s">
        <v>14</v>
      </c>
      <c r="K74" s="71" t="s">
        <v>14</v>
      </c>
      <c r="L74" s="71" t="s">
        <v>14</v>
      </c>
      <c r="M74" s="11" t="s">
        <v>14</v>
      </c>
      <c r="N74" s="11" t="s">
        <v>14</v>
      </c>
      <c r="O74" s="11" t="s">
        <v>14</v>
      </c>
      <c r="P74" s="40"/>
      <c r="Q74" s="40"/>
      <c r="R74" s="40"/>
      <c r="S74" s="40" t="s">
        <v>123</v>
      </c>
      <c r="T74" s="40"/>
      <c r="U74" s="40"/>
      <c r="V74" s="40"/>
      <c r="W74" s="40"/>
      <c r="X74" s="40"/>
      <c r="Y74" s="40"/>
      <c r="Z74" s="40"/>
      <c r="AA74" s="40"/>
    </row>
    <row r="75" spans="1:27" ht="64.5" customHeight="1" x14ac:dyDescent="0.2">
      <c r="A75" s="78" t="s">
        <v>184</v>
      </c>
      <c r="B75" s="79"/>
      <c r="C75" s="79"/>
      <c r="D75" s="71">
        <v>0</v>
      </c>
      <c r="E75" s="57" t="s">
        <v>155</v>
      </c>
      <c r="F75" s="23" t="s">
        <v>13</v>
      </c>
      <c r="G75" s="71" t="s">
        <v>14</v>
      </c>
      <c r="H75" s="20" t="s">
        <v>14</v>
      </c>
      <c r="I75" s="20">
        <v>42369</v>
      </c>
      <c r="J75" s="71" t="s">
        <v>14</v>
      </c>
      <c r="K75" s="71" t="s">
        <v>14</v>
      </c>
      <c r="L75" s="71" t="s">
        <v>14</v>
      </c>
      <c r="M75" s="11" t="s">
        <v>14</v>
      </c>
      <c r="N75" s="11" t="s">
        <v>14</v>
      </c>
      <c r="O75" s="11" t="s">
        <v>14</v>
      </c>
      <c r="P75" s="40"/>
      <c r="Q75" s="40"/>
      <c r="R75" s="40"/>
      <c r="S75" s="40"/>
      <c r="T75" s="40"/>
      <c r="U75" s="40"/>
      <c r="V75" s="40"/>
      <c r="W75" s="40" t="s">
        <v>123</v>
      </c>
      <c r="X75" s="40"/>
      <c r="Y75" s="40"/>
      <c r="Z75" s="40"/>
      <c r="AA75" s="40"/>
    </row>
    <row r="76" spans="1:27" ht="67.5" customHeight="1" x14ac:dyDescent="0.2">
      <c r="A76" s="78" t="s">
        <v>185</v>
      </c>
      <c r="B76" s="79"/>
      <c r="C76" s="79"/>
      <c r="D76" s="71">
        <v>0</v>
      </c>
      <c r="E76" s="57" t="s">
        <v>155</v>
      </c>
      <c r="F76" s="23" t="s">
        <v>13</v>
      </c>
      <c r="G76" s="71" t="s">
        <v>14</v>
      </c>
      <c r="H76" s="20" t="s">
        <v>14</v>
      </c>
      <c r="I76" s="20">
        <v>42735</v>
      </c>
      <c r="J76" s="71" t="s">
        <v>14</v>
      </c>
      <c r="K76" s="71" t="s">
        <v>14</v>
      </c>
      <c r="L76" s="71" t="s">
        <v>14</v>
      </c>
      <c r="M76" s="11" t="s">
        <v>14</v>
      </c>
      <c r="N76" s="11" t="s">
        <v>14</v>
      </c>
      <c r="O76" s="11" t="s">
        <v>14</v>
      </c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 t="s">
        <v>123</v>
      </c>
    </row>
    <row r="77" spans="1:27" s="17" customFormat="1" ht="21" customHeight="1" x14ac:dyDescent="0.2">
      <c r="A77" s="92" t="s">
        <v>61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4"/>
    </row>
    <row r="78" spans="1:27" s="19" customFormat="1" ht="63.75" customHeight="1" x14ac:dyDescent="0.2">
      <c r="A78" s="89" t="s">
        <v>62</v>
      </c>
      <c r="B78" s="90"/>
      <c r="C78" s="91"/>
      <c r="D78" s="47"/>
      <c r="E78" s="45" t="s">
        <v>154</v>
      </c>
      <c r="F78" s="26" t="s">
        <v>13</v>
      </c>
      <c r="G78" s="14" t="s">
        <v>63</v>
      </c>
      <c r="H78" s="13">
        <v>41640</v>
      </c>
      <c r="I78" s="13">
        <v>42735</v>
      </c>
      <c r="J78" s="18" t="s">
        <v>64</v>
      </c>
      <c r="K78" s="18" t="s">
        <v>14</v>
      </c>
      <c r="L78" s="18"/>
      <c r="M78" s="61">
        <f>SUM(M79:M80)</f>
        <v>150000</v>
      </c>
      <c r="N78" s="61">
        <f>SUM(N79:N80)</f>
        <v>150000</v>
      </c>
      <c r="O78" s="67">
        <f>SUM(O79:O80)</f>
        <v>150000</v>
      </c>
      <c r="P78" s="41" t="s">
        <v>123</v>
      </c>
      <c r="Q78" s="41" t="s">
        <v>123</v>
      </c>
      <c r="R78" s="41" t="s">
        <v>123</v>
      </c>
      <c r="S78" s="41" t="s">
        <v>123</v>
      </c>
      <c r="T78" s="41" t="s">
        <v>123</v>
      </c>
      <c r="U78" s="41" t="s">
        <v>123</v>
      </c>
      <c r="V78" s="41" t="s">
        <v>123</v>
      </c>
      <c r="W78" s="41" t="s">
        <v>123</v>
      </c>
      <c r="X78" s="41" t="s">
        <v>123</v>
      </c>
      <c r="Y78" s="41" t="s">
        <v>123</v>
      </c>
      <c r="Z78" s="41" t="s">
        <v>123</v>
      </c>
      <c r="AA78" s="41" t="s">
        <v>123</v>
      </c>
    </row>
    <row r="79" spans="1:27" ht="64.5" customHeight="1" x14ac:dyDescent="0.2">
      <c r="A79" s="79" t="s">
        <v>221</v>
      </c>
      <c r="B79" s="79"/>
      <c r="C79" s="79"/>
      <c r="D79" s="47"/>
      <c r="E79" s="45" t="s">
        <v>155</v>
      </c>
      <c r="F79" s="57" t="s">
        <v>146</v>
      </c>
      <c r="G79" s="14" t="s">
        <v>63</v>
      </c>
      <c r="H79" s="20">
        <v>41640</v>
      </c>
      <c r="I79" s="20">
        <v>42735</v>
      </c>
      <c r="J79" s="10" t="s">
        <v>65</v>
      </c>
      <c r="K79" s="10">
        <v>9004</v>
      </c>
      <c r="L79" s="10"/>
      <c r="M79" s="63">
        <v>150000</v>
      </c>
      <c r="N79" s="63">
        <f>M79</f>
        <v>150000</v>
      </c>
      <c r="O79" s="66">
        <f>N79</f>
        <v>150000</v>
      </c>
      <c r="P79" s="40" t="s">
        <v>123</v>
      </c>
      <c r="Q79" s="40" t="s">
        <v>123</v>
      </c>
      <c r="R79" s="40" t="s">
        <v>123</v>
      </c>
      <c r="S79" s="40" t="s">
        <v>123</v>
      </c>
      <c r="T79" s="40" t="s">
        <v>123</v>
      </c>
      <c r="U79" s="40" t="s">
        <v>123</v>
      </c>
      <c r="V79" s="40" t="s">
        <v>123</v>
      </c>
      <c r="W79" s="40" t="s">
        <v>123</v>
      </c>
      <c r="X79" s="40" t="s">
        <v>123</v>
      </c>
      <c r="Y79" s="40" t="s">
        <v>123</v>
      </c>
      <c r="Z79" s="40" t="s">
        <v>123</v>
      </c>
      <c r="AA79" s="40" t="s">
        <v>123</v>
      </c>
    </row>
    <row r="80" spans="1:27" ht="66.75" customHeight="1" x14ac:dyDescent="0.2">
      <c r="A80" s="79" t="s">
        <v>222</v>
      </c>
      <c r="B80" s="79"/>
      <c r="C80" s="79"/>
      <c r="D80" s="47"/>
      <c r="E80" s="45" t="s">
        <v>155</v>
      </c>
      <c r="F80" s="58" t="s">
        <v>146</v>
      </c>
      <c r="G80" s="14" t="s">
        <v>63</v>
      </c>
      <c r="H80" s="20">
        <v>41640</v>
      </c>
      <c r="I80" s="20">
        <v>42735</v>
      </c>
      <c r="J80" s="10" t="s">
        <v>66</v>
      </c>
      <c r="K80" s="10">
        <v>9004</v>
      </c>
      <c r="L80" s="10"/>
      <c r="M80" s="64">
        <v>0</v>
      </c>
      <c r="N80" s="64">
        <f>M80</f>
        <v>0</v>
      </c>
      <c r="O80" s="65">
        <f>N80</f>
        <v>0</v>
      </c>
      <c r="P80" s="40" t="s">
        <v>123</v>
      </c>
      <c r="Q80" s="40" t="s">
        <v>123</v>
      </c>
      <c r="R80" s="40" t="s">
        <v>123</v>
      </c>
      <c r="S80" s="40" t="s">
        <v>123</v>
      </c>
      <c r="T80" s="40" t="s">
        <v>123</v>
      </c>
      <c r="U80" s="40" t="s">
        <v>123</v>
      </c>
      <c r="V80" s="40" t="s">
        <v>123</v>
      </c>
      <c r="W80" s="40" t="s">
        <v>123</v>
      </c>
      <c r="X80" s="40" t="s">
        <v>123</v>
      </c>
      <c r="Y80" s="40" t="s">
        <v>123</v>
      </c>
      <c r="Z80" s="40" t="s">
        <v>123</v>
      </c>
      <c r="AA80" s="40" t="s">
        <v>123</v>
      </c>
    </row>
    <row r="81" spans="1:27" ht="66.75" customHeight="1" x14ac:dyDescent="0.2">
      <c r="A81" s="84" t="s">
        <v>186</v>
      </c>
      <c r="B81" s="85"/>
      <c r="C81" s="86"/>
      <c r="D81" s="24">
        <v>0</v>
      </c>
      <c r="E81" s="45" t="s">
        <v>155</v>
      </c>
      <c r="F81" s="25" t="s">
        <v>13</v>
      </c>
      <c r="G81" s="14" t="s">
        <v>14</v>
      </c>
      <c r="H81" s="20" t="s">
        <v>14</v>
      </c>
      <c r="I81" s="20">
        <v>42004</v>
      </c>
      <c r="J81" s="10" t="s">
        <v>14</v>
      </c>
      <c r="K81" s="10" t="s">
        <v>14</v>
      </c>
      <c r="L81" s="10" t="s">
        <v>14</v>
      </c>
      <c r="M81" s="11" t="s">
        <v>14</v>
      </c>
      <c r="N81" s="11" t="s">
        <v>14</v>
      </c>
      <c r="O81" s="37" t="s">
        <v>14</v>
      </c>
      <c r="P81" s="40"/>
      <c r="Q81" s="40"/>
      <c r="R81" s="40"/>
      <c r="S81" s="40" t="s">
        <v>123</v>
      </c>
      <c r="T81" s="40"/>
      <c r="U81" s="40"/>
      <c r="V81" s="40"/>
      <c r="W81" s="40"/>
      <c r="X81" s="40"/>
      <c r="Y81" s="40"/>
      <c r="Z81" s="40"/>
      <c r="AA81" s="40"/>
    </row>
    <row r="82" spans="1:27" ht="66.75" customHeight="1" x14ac:dyDescent="0.2">
      <c r="A82" s="84" t="s">
        <v>187</v>
      </c>
      <c r="B82" s="85"/>
      <c r="C82" s="86"/>
      <c r="D82" s="24">
        <v>0</v>
      </c>
      <c r="E82" s="45" t="s">
        <v>155</v>
      </c>
      <c r="F82" s="25" t="s">
        <v>13</v>
      </c>
      <c r="G82" s="14" t="s">
        <v>14</v>
      </c>
      <c r="H82" s="20" t="s">
        <v>14</v>
      </c>
      <c r="I82" s="20">
        <v>42369</v>
      </c>
      <c r="J82" s="10" t="s">
        <v>14</v>
      </c>
      <c r="K82" s="10" t="s">
        <v>14</v>
      </c>
      <c r="L82" s="10" t="s">
        <v>14</v>
      </c>
      <c r="M82" s="11" t="s">
        <v>14</v>
      </c>
      <c r="N82" s="11" t="s">
        <v>14</v>
      </c>
      <c r="O82" s="37" t="s">
        <v>14</v>
      </c>
      <c r="P82" s="40"/>
      <c r="Q82" s="40"/>
      <c r="R82" s="40"/>
      <c r="S82" s="40"/>
      <c r="T82" s="40"/>
      <c r="U82" s="40"/>
      <c r="V82" s="40"/>
      <c r="W82" s="40" t="s">
        <v>123</v>
      </c>
      <c r="X82" s="40"/>
      <c r="Y82" s="40"/>
      <c r="Z82" s="40"/>
      <c r="AA82" s="40"/>
    </row>
    <row r="83" spans="1:27" ht="66.75" customHeight="1" x14ac:dyDescent="0.2">
      <c r="A83" s="84" t="s">
        <v>188</v>
      </c>
      <c r="B83" s="85"/>
      <c r="C83" s="86"/>
      <c r="D83" s="24">
        <v>0</v>
      </c>
      <c r="E83" s="45" t="s">
        <v>155</v>
      </c>
      <c r="F83" s="25" t="s">
        <v>13</v>
      </c>
      <c r="G83" s="14" t="s">
        <v>14</v>
      </c>
      <c r="H83" s="20" t="s">
        <v>14</v>
      </c>
      <c r="I83" s="20">
        <v>42735</v>
      </c>
      <c r="J83" s="10" t="s">
        <v>14</v>
      </c>
      <c r="K83" s="10" t="s">
        <v>14</v>
      </c>
      <c r="L83" s="10" t="s">
        <v>14</v>
      </c>
      <c r="M83" s="11" t="s">
        <v>14</v>
      </c>
      <c r="N83" s="11" t="s">
        <v>14</v>
      </c>
      <c r="O83" s="37" t="s">
        <v>14</v>
      </c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 t="s">
        <v>123</v>
      </c>
    </row>
    <row r="84" spans="1:27" s="19" customFormat="1" ht="35.25" customHeight="1" x14ac:dyDescent="0.2">
      <c r="A84" s="84" t="s">
        <v>120</v>
      </c>
      <c r="B84" s="87"/>
      <c r="C84" s="87"/>
      <c r="D84" s="87"/>
      <c r="E84" s="87"/>
      <c r="F84" s="87"/>
      <c r="G84" s="87"/>
      <c r="H84" s="87"/>
      <c r="I84" s="88"/>
      <c r="J84" s="10"/>
      <c r="K84" s="10"/>
      <c r="L84" s="10"/>
      <c r="M84" s="61">
        <f>M78+M66+M56+M42+M32+M16</f>
        <v>81870309.200000003</v>
      </c>
      <c r="N84" s="61">
        <f>N78+N66+N56+N42+N32+N16</f>
        <v>24760000</v>
      </c>
      <c r="O84" s="61">
        <f>O78+O66+O56+O42+O32+O16</f>
        <v>24835500</v>
      </c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 ht="15.75" x14ac:dyDescent="0.2">
      <c r="A85" s="95" t="s">
        <v>67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7"/>
    </row>
    <row r="86" spans="1:27" ht="12.75" x14ac:dyDescent="0.2">
      <c r="A86" s="92" t="s">
        <v>68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4"/>
    </row>
    <row r="87" spans="1:27" ht="48" x14ac:dyDescent="0.2">
      <c r="A87" s="110" t="s">
        <v>69</v>
      </c>
      <c r="B87" s="110"/>
      <c r="C87" s="110"/>
      <c r="D87" s="73"/>
      <c r="E87" s="57" t="s">
        <v>154</v>
      </c>
      <c r="F87" s="26" t="s">
        <v>13</v>
      </c>
      <c r="G87" s="71" t="s">
        <v>70</v>
      </c>
      <c r="H87" s="13">
        <v>41640</v>
      </c>
      <c r="I87" s="13">
        <v>42735</v>
      </c>
      <c r="J87" s="18" t="s">
        <v>71</v>
      </c>
      <c r="K87" s="18" t="s">
        <v>14</v>
      </c>
      <c r="L87" s="18"/>
      <c r="M87" s="61">
        <f>SUM(M88:M91)</f>
        <v>88621376</v>
      </c>
      <c r="N87" s="61">
        <f>SUM(N88:N91)</f>
        <v>91240000</v>
      </c>
      <c r="O87" s="61">
        <f>SUM(O88:O91)</f>
        <v>98240000</v>
      </c>
      <c r="P87" s="41" t="s">
        <v>123</v>
      </c>
      <c r="Q87" s="41" t="s">
        <v>123</v>
      </c>
      <c r="R87" s="41" t="s">
        <v>123</v>
      </c>
      <c r="S87" s="41" t="s">
        <v>123</v>
      </c>
      <c r="T87" s="41" t="s">
        <v>123</v>
      </c>
      <c r="U87" s="41" t="s">
        <v>123</v>
      </c>
      <c r="V87" s="41" t="s">
        <v>123</v>
      </c>
      <c r="W87" s="41" t="s">
        <v>123</v>
      </c>
      <c r="X87" s="41" t="s">
        <v>123</v>
      </c>
      <c r="Y87" s="41" t="s">
        <v>123</v>
      </c>
      <c r="Z87" s="41" t="s">
        <v>123</v>
      </c>
      <c r="AA87" s="41" t="s">
        <v>123</v>
      </c>
    </row>
    <row r="88" spans="1:27" ht="60" x14ac:dyDescent="0.2">
      <c r="A88" s="79" t="s">
        <v>223</v>
      </c>
      <c r="B88" s="79"/>
      <c r="C88" s="79"/>
      <c r="D88" s="72"/>
      <c r="E88" s="57" t="s">
        <v>155</v>
      </c>
      <c r="F88" s="23" t="s">
        <v>147</v>
      </c>
      <c r="G88" s="71" t="s">
        <v>72</v>
      </c>
      <c r="H88" s="20">
        <v>41640</v>
      </c>
      <c r="I88" s="20">
        <v>42735</v>
      </c>
      <c r="J88" s="71" t="s">
        <v>14</v>
      </c>
      <c r="K88" s="71">
        <v>1000</v>
      </c>
      <c r="L88" s="71"/>
      <c r="M88" s="63">
        <v>20037497.579999998</v>
      </c>
      <c r="N88" s="63">
        <v>21153539.579999998</v>
      </c>
      <c r="O88" s="63">
        <v>22653539.579999998</v>
      </c>
      <c r="P88" s="40" t="s">
        <v>123</v>
      </c>
      <c r="Q88" s="40" t="s">
        <v>123</v>
      </c>
      <c r="R88" s="40" t="s">
        <v>123</v>
      </c>
      <c r="S88" s="40" t="s">
        <v>123</v>
      </c>
      <c r="T88" s="40" t="s">
        <v>123</v>
      </c>
      <c r="U88" s="40" t="s">
        <v>123</v>
      </c>
      <c r="V88" s="40" t="s">
        <v>123</v>
      </c>
      <c r="W88" s="40" t="s">
        <v>123</v>
      </c>
      <c r="X88" s="40" t="s">
        <v>123</v>
      </c>
      <c r="Y88" s="40" t="s">
        <v>123</v>
      </c>
      <c r="Z88" s="40" t="s">
        <v>123</v>
      </c>
      <c r="AA88" s="40" t="s">
        <v>123</v>
      </c>
    </row>
    <row r="89" spans="1:27" ht="47.25" customHeight="1" x14ac:dyDescent="0.2">
      <c r="A89" s="79" t="s">
        <v>223</v>
      </c>
      <c r="B89" s="79"/>
      <c r="C89" s="79"/>
      <c r="D89" s="72"/>
      <c r="E89" s="57" t="s">
        <v>155</v>
      </c>
      <c r="F89" s="21" t="s">
        <v>148</v>
      </c>
      <c r="G89" s="71" t="s">
        <v>73</v>
      </c>
      <c r="H89" s="20">
        <v>41640</v>
      </c>
      <c r="I89" s="20">
        <v>42735</v>
      </c>
      <c r="J89" s="71" t="s">
        <v>14</v>
      </c>
      <c r="K89" s="71">
        <v>1000</v>
      </c>
      <c r="L89" s="71"/>
      <c r="M89" s="63">
        <v>10751360.42</v>
      </c>
      <c r="N89" s="63">
        <v>11860360.42</v>
      </c>
      <c r="O89" s="63">
        <v>13360360.42</v>
      </c>
      <c r="P89" s="40" t="s">
        <v>123</v>
      </c>
      <c r="Q89" s="40" t="s">
        <v>123</v>
      </c>
      <c r="R89" s="40" t="s">
        <v>123</v>
      </c>
      <c r="S89" s="40" t="s">
        <v>123</v>
      </c>
      <c r="T89" s="40" t="s">
        <v>123</v>
      </c>
      <c r="U89" s="40" t="s">
        <v>123</v>
      </c>
      <c r="V89" s="40" t="s">
        <v>123</v>
      </c>
      <c r="W89" s="40" t="s">
        <v>123</v>
      </c>
      <c r="X89" s="40" t="s">
        <v>123</v>
      </c>
      <c r="Y89" s="40" t="s">
        <v>123</v>
      </c>
      <c r="Z89" s="40" t="s">
        <v>123</v>
      </c>
      <c r="AA89" s="40" t="s">
        <v>123</v>
      </c>
    </row>
    <row r="90" spans="1:27" s="19" customFormat="1" ht="72" customHeight="1" x14ac:dyDescent="0.2">
      <c r="A90" s="79" t="s">
        <v>223</v>
      </c>
      <c r="B90" s="79"/>
      <c r="C90" s="79"/>
      <c r="D90" s="72"/>
      <c r="E90" s="57" t="s">
        <v>155</v>
      </c>
      <c r="F90" s="21" t="s">
        <v>149</v>
      </c>
      <c r="G90" s="71" t="s">
        <v>74</v>
      </c>
      <c r="H90" s="20">
        <v>41640</v>
      </c>
      <c r="I90" s="20">
        <v>42735</v>
      </c>
      <c r="J90" s="71" t="s">
        <v>14</v>
      </c>
      <c r="K90" s="71">
        <v>1000</v>
      </c>
      <c r="L90" s="71"/>
      <c r="M90" s="63">
        <v>43045002</v>
      </c>
      <c r="N90" s="63">
        <v>42943100</v>
      </c>
      <c r="O90" s="63">
        <v>45743100</v>
      </c>
      <c r="P90" s="40" t="s">
        <v>123</v>
      </c>
      <c r="Q90" s="40" t="s">
        <v>123</v>
      </c>
      <c r="R90" s="40" t="s">
        <v>123</v>
      </c>
      <c r="S90" s="40" t="s">
        <v>123</v>
      </c>
      <c r="T90" s="40" t="s">
        <v>123</v>
      </c>
      <c r="U90" s="40" t="s">
        <v>123</v>
      </c>
      <c r="V90" s="40" t="s">
        <v>123</v>
      </c>
      <c r="W90" s="40" t="s">
        <v>123</v>
      </c>
      <c r="X90" s="40" t="s">
        <v>123</v>
      </c>
      <c r="Y90" s="40" t="s">
        <v>123</v>
      </c>
      <c r="Z90" s="40" t="s">
        <v>123</v>
      </c>
      <c r="AA90" s="40" t="s">
        <v>123</v>
      </c>
    </row>
    <row r="91" spans="1:27" s="19" customFormat="1" ht="60" customHeight="1" x14ac:dyDescent="0.2">
      <c r="A91" s="79" t="s">
        <v>223</v>
      </c>
      <c r="B91" s="79"/>
      <c r="C91" s="79"/>
      <c r="D91" s="72"/>
      <c r="E91" s="57" t="s">
        <v>155</v>
      </c>
      <c r="F91" s="21" t="s">
        <v>203</v>
      </c>
      <c r="G91" s="71" t="s">
        <v>75</v>
      </c>
      <c r="H91" s="20">
        <v>41640</v>
      </c>
      <c r="I91" s="20">
        <v>42735</v>
      </c>
      <c r="J91" s="71" t="s">
        <v>14</v>
      </c>
      <c r="K91" s="71">
        <v>1000</v>
      </c>
      <c r="L91" s="71"/>
      <c r="M91" s="63">
        <v>14787516</v>
      </c>
      <c r="N91" s="63">
        <v>15283000</v>
      </c>
      <c r="O91" s="63">
        <v>16483000</v>
      </c>
      <c r="P91" s="40" t="s">
        <v>123</v>
      </c>
      <c r="Q91" s="40" t="s">
        <v>123</v>
      </c>
      <c r="R91" s="40" t="s">
        <v>123</v>
      </c>
      <c r="S91" s="40" t="s">
        <v>123</v>
      </c>
      <c r="T91" s="40" t="s">
        <v>123</v>
      </c>
      <c r="U91" s="40" t="s">
        <v>123</v>
      </c>
      <c r="V91" s="40" t="s">
        <v>123</v>
      </c>
      <c r="W91" s="40" t="s">
        <v>123</v>
      </c>
      <c r="X91" s="40" t="s">
        <v>123</v>
      </c>
      <c r="Y91" s="40" t="s">
        <v>123</v>
      </c>
      <c r="Z91" s="40" t="s">
        <v>123</v>
      </c>
      <c r="AA91" s="40" t="s">
        <v>123</v>
      </c>
    </row>
    <row r="92" spans="1:27" s="19" customFormat="1" ht="60" customHeight="1" x14ac:dyDescent="0.2">
      <c r="A92" s="78" t="s">
        <v>192</v>
      </c>
      <c r="B92" s="78"/>
      <c r="C92" s="78"/>
      <c r="D92" s="72"/>
      <c r="E92" s="57" t="s">
        <v>155</v>
      </c>
      <c r="F92" s="23" t="s">
        <v>13</v>
      </c>
      <c r="G92" s="71" t="s">
        <v>14</v>
      </c>
      <c r="H92" s="20" t="s">
        <v>14</v>
      </c>
      <c r="I92" s="20">
        <v>42004</v>
      </c>
      <c r="J92" s="71" t="s">
        <v>14</v>
      </c>
      <c r="K92" s="71" t="s">
        <v>14</v>
      </c>
      <c r="L92" s="71" t="s">
        <v>14</v>
      </c>
      <c r="M92" s="11" t="s">
        <v>14</v>
      </c>
      <c r="N92" s="11" t="s">
        <v>14</v>
      </c>
      <c r="O92" s="11" t="s">
        <v>14</v>
      </c>
      <c r="P92" s="40"/>
      <c r="Q92" s="40"/>
      <c r="R92" s="40"/>
      <c r="S92" s="40" t="s">
        <v>123</v>
      </c>
      <c r="T92" s="40"/>
      <c r="U92" s="40"/>
      <c r="V92" s="40"/>
      <c r="W92" s="40"/>
      <c r="X92" s="40"/>
      <c r="Y92" s="40"/>
      <c r="Z92" s="40"/>
      <c r="AA92" s="40"/>
    </row>
    <row r="93" spans="1:27" s="19" customFormat="1" ht="60" customHeight="1" x14ac:dyDescent="0.2">
      <c r="A93" s="78" t="s">
        <v>194</v>
      </c>
      <c r="B93" s="78"/>
      <c r="C93" s="78"/>
      <c r="D93" s="72"/>
      <c r="E93" s="57" t="s">
        <v>155</v>
      </c>
      <c r="F93" s="23" t="s">
        <v>13</v>
      </c>
      <c r="G93" s="71" t="s">
        <v>14</v>
      </c>
      <c r="H93" s="20" t="s">
        <v>14</v>
      </c>
      <c r="I93" s="20">
        <v>42369</v>
      </c>
      <c r="J93" s="71" t="s">
        <v>14</v>
      </c>
      <c r="K93" s="71" t="s">
        <v>14</v>
      </c>
      <c r="L93" s="71" t="s">
        <v>14</v>
      </c>
      <c r="M93" s="11" t="s">
        <v>14</v>
      </c>
      <c r="N93" s="11" t="s">
        <v>14</v>
      </c>
      <c r="O93" s="11" t="s">
        <v>14</v>
      </c>
      <c r="P93" s="40"/>
      <c r="Q93" s="40"/>
      <c r="R93" s="40"/>
      <c r="S93" s="40"/>
      <c r="T93" s="40"/>
      <c r="U93" s="40"/>
      <c r="V93" s="40"/>
      <c r="W93" s="40" t="s">
        <v>123</v>
      </c>
      <c r="X93" s="40"/>
      <c r="Y93" s="40"/>
      <c r="Z93" s="40"/>
      <c r="AA93" s="40"/>
    </row>
    <row r="94" spans="1:27" s="19" customFormat="1" ht="60" customHeight="1" x14ac:dyDescent="0.2">
      <c r="A94" s="78" t="s">
        <v>193</v>
      </c>
      <c r="B94" s="78"/>
      <c r="C94" s="78"/>
      <c r="D94" s="72"/>
      <c r="E94" s="57" t="s">
        <v>155</v>
      </c>
      <c r="F94" s="23" t="s">
        <v>13</v>
      </c>
      <c r="G94" s="71" t="s">
        <v>14</v>
      </c>
      <c r="H94" s="20" t="s">
        <v>14</v>
      </c>
      <c r="I94" s="20">
        <v>42735</v>
      </c>
      <c r="J94" s="71" t="s">
        <v>14</v>
      </c>
      <c r="K94" s="71" t="s">
        <v>14</v>
      </c>
      <c r="L94" s="71" t="s">
        <v>14</v>
      </c>
      <c r="M94" s="11" t="s">
        <v>14</v>
      </c>
      <c r="N94" s="11" t="s">
        <v>14</v>
      </c>
      <c r="O94" s="11" t="s">
        <v>14</v>
      </c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 t="s">
        <v>123</v>
      </c>
    </row>
    <row r="95" spans="1:27" s="19" customFormat="1" ht="57.75" customHeight="1" x14ac:dyDescent="0.2">
      <c r="A95" s="110" t="s">
        <v>76</v>
      </c>
      <c r="B95" s="110"/>
      <c r="C95" s="110"/>
      <c r="D95" s="73"/>
      <c r="E95" s="57" t="s">
        <v>153</v>
      </c>
      <c r="F95" s="18" t="s">
        <v>156</v>
      </c>
      <c r="G95" s="71" t="s">
        <v>18</v>
      </c>
      <c r="H95" s="20">
        <v>41640</v>
      </c>
      <c r="I95" s="20">
        <v>42735</v>
      </c>
      <c r="J95" s="18" t="s">
        <v>77</v>
      </c>
      <c r="K95" s="18" t="s">
        <v>14</v>
      </c>
      <c r="L95" s="18"/>
      <c r="M95" s="62">
        <v>0</v>
      </c>
      <c r="N95" s="62">
        <v>0</v>
      </c>
      <c r="O95" s="62">
        <v>0</v>
      </c>
      <c r="P95" s="40" t="s">
        <v>123</v>
      </c>
      <c r="Q95" s="40" t="s">
        <v>123</v>
      </c>
      <c r="R95" s="40" t="s">
        <v>123</v>
      </c>
      <c r="S95" s="40" t="s">
        <v>123</v>
      </c>
      <c r="T95" s="40" t="s">
        <v>123</v>
      </c>
      <c r="U95" s="40" t="s">
        <v>123</v>
      </c>
      <c r="V95" s="40" t="s">
        <v>123</v>
      </c>
      <c r="W95" s="40" t="s">
        <v>123</v>
      </c>
      <c r="X95" s="40" t="s">
        <v>123</v>
      </c>
      <c r="Y95" s="40" t="s">
        <v>123</v>
      </c>
      <c r="Z95" s="40" t="s">
        <v>123</v>
      </c>
      <c r="AA95" s="40" t="s">
        <v>123</v>
      </c>
    </row>
    <row r="96" spans="1:27" s="19" customFormat="1" ht="57.75" customHeight="1" x14ac:dyDescent="0.2">
      <c r="A96" s="110" t="s">
        <v>163</v>
      </c>
      <c r="B96" s="110"/>
      <c r="C96" s="110"/>
      <c r="D96" s="73"/>
      <c r="E96" s="57" t="s">
        <v>196</v>
      </c>
      <c r="F96" s="71" t="s">
        <v>156</v>
      </c>
      <c r="G96" s="71" t="s">
        <v>14</v>
      </c>
      <c r="H96" s="20" t="s">
        <v>14</v>
      </c>
      <c r="I96" s="20">
        <v>42004</v>
      </c>
      <c r="J96" s="71" t="s">
        <v>14</v>
      </c>
      <c r="K96" s="71" t="s">
        <v>14</v>
      </c>
      <c r="L96" s="71" t="s">
        <v>14</v>
      </c>
      <c r="M96" s="11" t="s">
        <v>14</v>
      </c>
      <c r="N96" s="11" t="s">
        <v>14</v>
      </c>
      <c r="O96" s="11" t="s">
        <v>14</v>
      </c>
      <c r="P96" s="41"/>
      <c r="Q96" s="40"/>
      <c r="R96" s="40"/>
      <c r="S96" s="40" t="s">
        <v>123</v>
      </c>
      <c r="T96" s="40"/>
      <c r="U96" s="40"/>
      <c r="V96" s="40"/>
      <c r="W96" s="40"/>
      <c r="X96" s="40"/>
      <c r="Y96" s="40"/>
      <c r="Z96" s="40"/>
      <c r="AA96" s="40"/>
    </row>
    <row r="97" spans="1:27" s="19" customFormat="1" ht="57.75" customHeight="1" x14ac:dyDescent="0.2">
      <c r="A97" s="110" t="s">
        <v>157</v>
      </c>
      <c r="B97" s="110"/>
      <c r="C97" s="110"/>
      <c r="D97" s="73"/>
      <c r="E97" s="57" t="s">
        <v>196</v>
      </c>
      <c r="F97" s="71" t="s">
        <v>156</v>
      </c>
      <c r="G97" s="71" t="s">
        <v>14</v>
      </c>
      <c r="H97" s="20" t="s">
        <v>14</v>
      </c>
      <c r="I97" s="20">
        <v>42369</v>
      </c>
      <c r="J97" s="71" t="s">
        <v>14</v>
      </c>
      <c r="K97" s="71" t="s">
        <v>14</v>
      </c>
      <c r="L97" s="71" t="s">
        <v>14</v>
      </c>
      <c r="M97" s="11" t="s">
        <v>14</v>
      </c>
      <c r="N97" s="11" t="s">
        <v>14</v>
      </c>
      <c r="O97" s="11" t="s">
        <v>14</v>
      </c>
      <c r="P97" s="41"/>
      <c r="Q97" s="40"/>
      <c r="R97" s="40"/>
      <c r="S97" s="40"/>
      <c r="T97" s="40"/>
      <c r="U97" s="40"/>
      <c r="V97" s="40"/>
      <c r="W97" s="40" t="s">
        <v>123</v>
      </c>
      <c r="X97" s="40"/>
      <c r="Y97" s="40"/>
      <c r="Z97" s="40"/>
      <c r="AA97" s="40"/>
    </row>
    <row r="98" spans="1:27" s="19" customFormat="1" ht="57.75" customHeight="1" x14ac:dyDescent="0.2">
      <c r="A98" s="110" t="s">
        <v>159</v>
      </c>
      <c r="B98" s="110"/>
      <c r="C98" s="110"/>
      <c r="D98" s="73"/>
      <c r="E98" s="57" t="s">
        <v>196</v>
      </c>
      <c r="F98" s="71" t="s">
        <v>156</v>
      </c>
      <c r="G98" s="71" t="s">
        <v>14</v>
      </c>
      <c r="H98" s="20" t="s">
        <v>14</v>
      </c>
      <c r="I98" s="20">
        <v>42735</v>
      </c>
      <c r="J98" s="71" t="s">
        <v>14</v>
      </c>
      <c r="K98" s="71" t="s">
        <v>14</v>
      </c>
      <c r="L98" s="71" t="s">
        <v>14</v>
      </c>
      <c r="M98" s="11" t="s">
        <v>14</v>
      </c>
      <c r="N98" s="11" t="s">
        <v>14</v>
      </c>
      <c r="O98" s="11" t="s">
        <v>14</v>
      </c>
      <c r="P98" s="41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 t="s">
        <v>123</v>
      </c>
    </row>
    <row r="99" spans="1:27" ht="61.5" customHeight="1" x14ac:dyDescent="0.2">
      <c r="A99" s="110" t="s">
        <v>78</v>
      </c>
      <c r="B99" s="110"/>
      <c r="C99" s="110"/>
      <c r="D99" s="73"/>
      <c r="E99" s="57" t="s">
        <v>154</v>
      </c>
      <c r="F99" s="26" t="s">
        <v>13</v>
      </c>
      <c r="G99" s="71" t="s">
        <v>18</v>
      </c>
      <c r="H99" s="20">
        <v>41640</v>
      </c>
      <c r="I99" s="20">
        <v>42735</v>
      </c>
      <c r="J99" s="18" t="s">
        <v>79</v>
      </c>
      <c r="K99" s="18" t="s">
        <v>14</v>
      </c>
      <c r="L99" s="18"/>
      <c r="M99" s="62">
        <v>0</v>
      </c>
      <c r="N99" s="62">
        <v>0</v>
      </c>
      <c r="O99" s="62">
        <v>0</v>
      </c>
      <c r="P99" s="40" t="s">
        <v>123</v>
      </c>
      <c r="Q99" s="40" t="s">
        <v>123</v>
      </c>
      <c r="R99" s="40" t="s">
        <v>123</v>
      </c>
      <c r="S99" s="40" t="s">
        <v>123</v>
      </c>
      <c r="T99" s="40" t="s">
        <v>123</v>
      </c>
      <c r="U99" s="40" t="s">
        <v>123</v>
      </c>
      <c r="V99" s="40" t="s">
        <v>123</v>
      </c>
      <c r="W99" s="40" t="s">
        <v>123</v>
      </c>
      <c r="X99" s="40" t="s">
        <v>123</v>
      </c>
      <c r="Y99" s="40" t="s">
        <v>123</v>
      </c>
      <c r="Z99" s="40" t="s">
        <v>123</v>
      </c>
      <c r="AA99" s="40" t="s">
        <v>123</v>
      </c>
    </row>
    <row r="100" spans="1:27" ht="61.5" customHeight="1" x14ac:dyDescent="0.2">
      <c r="A100" s="110" t="s">
        <v>162</v>
      </c>
      <c r="B100" s="110"/>
      <c r="C100" s="110"/>
      <c r="D100" s="73"/>
      <c r="E100" s="57" t="s">
        <v>155</v>
      </c>
      <c r="F100" s="23" t="s">
        <v>13</v>
      </c>
      <c r="G100" s="71" t="s">
        <v>14</v>
      </c>
      <c r="H100" s="20" t="s">
        <v>14</v>
      </c>
      <c r="I100" s="20">
        <v>42004</v>
      </c>
      <c r="J100" s="71" t="s">
        <v>14</v>
      </c>
      <c r="K100" s="71" t="s">
        <v>14</v>
      </c>
      <c r="L100" s="71" t="s">
        <v>14</v>
      </c>
      <c r="M100" s="11" t="s">
        <v>14</v>
      </c>
      <c r="N100" s="11" t="s">
        <v>14</v>
      </c>
      <c r="O100" s="11" t="s">
        <v>14</v>
      </c>
      <c r="P100" s="41"/>
      <c r="Q100" s="40"/>
      <c r="R100" s="40"/>
      <c r="S100" s="40" t="s">
        <v>123</v>
      </c>
      <c r="T100" s="40"/>
      <c r="U100" s="40"/>
      <c r="V100" s="40"/>
      <c r="W100" s="40"/>
      <c r="X100" s="40"/>
      <c r="Y100" s="40"/>
      <c r="Z100" s="40"/>
      <c r="AA100" s="40"/>
    </row>
    <row r="101" spans="1:27" ht="61.5" customHeight="1" x14ac:dyDescent="0.2">
      <c r="A101" s="110" t="s">
        <v>160</v>
      </c>
      <c r="B101" s="110"/>
      <c r="C101" s="110"/>
      <c r="D101" s="73"/>
      <c r="E101" s="57" t="s">
        <v>155</v>
      </c>
      <c r="F101" s="23" t="s">
        <v>13</v>
      </c>
      <c r="G101" s="71" t="s">
        <v>14</v>
      </c>
      <c r="H101" s="20" t="s">
        <v>14</v>
      </c>
      <c r="I101" s="20">
        <v>42369</v>
      </c>
      <c r="J101" s="71" t="s">
        <v>14</v>
      </c>
      <c r="K101" s="71" t="s">
        <v>14</v>
      </c>
      <c r="L101" s="71" t="s">
        <v>14</v>
      </c>
      <c r="M101" s="11" t="s">
        <v>14</v>
      </c>
      <c r="N101" s="11" t="s">
        <v>14</v>
      </c>
      <c r="O101" s="11" t="s">
        <v>14</v>
      </c>
      <c r="P101" s="41"/>
      <c r="Q101" s="40"/>
      <c r="R101" s="40"/>
      <c r="S101" s="40"/>
      <c r="T101" s="40"/>
      <c r="U101" s="40"/>
      <c r="V101" s="40"/>
      <c r="W101" s="40" t="s">
        <v>123</v>
      </c>
      <c r="X101" s="40"/>
      <c r="Y101" s="40"/>
      <c r="Z101" s="40"/>
      <c r="AA101" s="40"/>
    </row>
    <row r="102" spans="1:27" ht="61.5" customHeight="1" x14ac:dyDescent="0.2">
      <c r="A102" s="110" t="s">
        <v>161</v>
      </c>
      <c r="B102" s="110"/>
      <c r="C102" s="110"/>
      <c r="D102" s="73"/>
      <c r="E102" s="57" t="s">
        <v>155</v>
      </c>
      <c r="F102" s="23" t="s">
        <v>13</v>
      </c>
      <c r="G102" s="71" t="s">
        <v>14</v>
      </c>
      <c r="H102" s="20" t="s">
        <v>14</v>
      </c>
      <c r="I102" s="20">
        <v>42735</v>
      </c>
      <c r="J102" s="71" t="s">
        <v>14</v>
      </c>
      <c r="K102" s="71" t="s">
        <v>14</v>
      </c>
      <c r="L102" s="71" t="s">
        <v>14</v>
      </c>
      <c r="M102" s="11" t="s">
        <v>14</v>
      </c>
      <c r="N102" s="11" t="s">
        <v>14</v>
      </c>
      <c r="O102" s="11" t="s">
        <v>14</v>
      </c>
      <c r="P102" s="41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 t="s">
        <v>123</v>
      </c>
    </row>
    <row r="103" spans="1:27" ht="64.5" customHeight="1" x14ac:dyDescent="0.2">
      <c r="A103" s="110" t="s">
        <v>80</v>
      </c>
      <c r="B103" s="110"/>
      <c r="C103" s="110"/>
      <c r="D103" s="73"/>
      <c r="E103" s="57" t="s">
        <v>154</v>
      </c>
      <c r="F103" s="26" t="s">
        <v>13</v>
      </c>
      <c r="G103" s="71" t="s">
        <v>37</v>
      </c>
      <c r="H103" s="20">
        <v>41640</v>
      </c>
      <c r="I103" s="20">
        <v>42735</v>
      </c>
      <c r="J103" s="18" t="s">
        <v>81</v>
      </c>
      <c r="K103" s="18" t="s">
        <v>14</v>
      </c>
      <c r="L103" s="18"/>
      <c r="M103" s="59">
        <v>0</v>
      </c>
      <c r="N103" s="59">
        <v>0</v>
      </c>
      <c r="O103" s="59">
        <v>0</v>
      </c>
      <c r="P103" s="40" t="s">
        <v>123</v>
      </c>
      <c r="Q103" s="40" t="s">
        <v>123</v>
      </c>
      <c r="R103" s="40" t="s">
        <v>123</v>
      </c>
      <c r="S103" s="40" t="s">
        <v>123</v>
      </c>
      <c r="T103" s="40" t="s">
        <v>123</v>
      </c>
      <c r="U103" s="40" t="s">
        <v>123</v>
      </c>
      <c r="V103" s="40" t="s">
        <v>123</v>
      </c>
      <c r="W103" s="40" t="s">
        <v>123</v>
      </c>
      <c r="X103" s="40" t="s">
        <v>123</v>
      </c>
      <c r="Y103" s="40" t="s">
        <v>123</v>
      </c>
      <c r="Z103" s="40" t="s">
        <v>123</v>
      </c>
      <c r="AA103" s="40" t="s">
        <v>123</v>
      </c>
    </row>
    <row r="104" spans="1:27" ht="67.5" customHeight="1" x14ac:dyDescent="0.2">
      <c r="A104" s="110" t="s">
        <v>189</v>
      </c>
      <c r="B104" s="110"/>
      <c r="C104" s="110"/>
      <c r="D104" s="73"/>
      <c r="E104" s="57" t="s">
        <v>155</v>
      </c>
      <c r="F104" s="23" t="s">
        <v>13</v>
      </c>
      <c r="G104" s="71" t="s">
        <v>14</v>
      </c>
      <c r="H104" s="20" t="s">
        <v>14</v>
      </c>
      <c r="I104" s="20">
        <v>42004</v>
      </c>
      <c r="J104" s="71" t="s">
        <v>14</v>
      </c>
      <c r="K104" s="71" t="s">
        <v>14</v>
      </c>
      <c r="L104" s="71" t="s">
        <v>14</v>
      </c>
      <c r="M104" s="11" t="s">
        <v>14</v>
      </c>
      <c r="N104" s="11" t="s">
        <v>14</v>
      </c>
      <c r="O104" s="11" t="s">
        <v>14</v>
      </c>
      <c r="P104" s="41"/>
      <c r="Q104" s="40"/>
      <c r="R104" s="40"/>
      <c r="S104" s="40" t="s">
        <v>123</v>
      </c>
      <c r="T104" s="40"/>
      <c r="U104" s="40"/>
      <c r="V104" s="40"/>
      <c r="W104" s="40"/>
      <c r="X104" s="40"/>
      <c r="Y104" s="40"/>
      <c r="Z104" s="40"/>
      <c r="AA104" s="40"/>
    </row>
    <row r="105" spans="1:27" ht="67.5" customHeight="1" x14ac:dyDescent="0.2">
      <c r="A105" s="110" t="s">
        <v>190</v>
      </c>
      <c r="B105" s="110"/>
      <c r="C105" s="110"/>
      <c r="D105" s="73"/>
      <c r="E105" s="57" t="s">
        <v>155</v>
      </c>
      <c r="F105" s="23" t="s">
        <v>13</v>
      </c>
      <c r="G105" s="71" t="s">
        <v>14</v>
      </c>
      <c r="H105" s="20" t="s">
        <v>14</v>
      </c>
      <c r="I105" s="20">
        <v>42369</v>
      </c>
      <c r="J105" s="71" t="s">
        <v>14</v>
      </c>
      <c r="K105" s="71" t="s">
        <v>14</v>
      </c>
      <c r="L105" s="71" t="s">
        <v>14</v>
      </c>
      <c r="M105" s="11" t="s">
        <v>14</v>
      </c>
      <c r="N105" s="11" t="s">
        <v>14</v>
      </c>
      <c r="O105" s="11" t="s">
        <v>14</v>
      </c>
      <c r="P105" s="41"/>
      <c r="Q105" s="40"/>
      <c r="R105" s="40"/>
      <c r="S105" s="40"/>
      <c r="T105" s="40"/>
      <c r="U105" s="40"/>
      <c r="V105" s="40"/>
      <c r="W105" s="40" t="s">
        <v>123</v>
      </c>
      <c r="X105" s="40"/>
      <c r="Y105" s="40"/>
      <c r="Z105" s="40"/>
      <c r="AA105" s="40"/>
    </row>
    <row r="106" spans="1:27" ht="67.5" customHeight="1" x14ac:dyDescent="0.2">
      <c r="A106" s="110" t="s">
        <v>191</v>
      </c>
      <c r="B106" s="110"/>
      <c r="C106" s="110"/>
      <c r="D106" s="73"/>
      <c r="E106" s="57" t="s">
        <v>155</v>
      </c>
      <c r="F106" s="23" t="s">
        <v>13</v>
      </c>
      <c r="G106" s="71" t="s">
        <v>14</v>
      </c>
      <c r="H106" s="20" t="s">
        <v>14</v>
      </c>
      <c r="I106" s="20">
        <v>42735</v>
      </c>
      <c r="J106" s="71" t="s">
        <v>14</v>
      </c>
      <c r="K106" s="71" t="s">
        <v>14</v>
      </c>
      <c r="L106" s="71" t="s">
        <v>14</v>
      </c>
      <c r="M106" s="11" t="s">
        <v>14</v>
      </c>
      <c r="N106" s="11" t="s">
        <v>14</v>
      </c>
      <c r="O106" s="11" t="s">
        <v>14</v>
      </c>
      <c r="P106" s="41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 t="s">
        <v>123</v>
      </c>
    </row>
    <row r="107" spans="1:27" ht="48" x14ac:dyDescent="0.2">
      <c r="A107" s="110" t="s">
        <v>82</v>
      </c>
      <c r="B107" s="110"/>
      <c r="C107" s="110"/>
      <c r="D107" s="18"/>
      <c r="E107" s="57" t="s">
        <v>154</v>
      </c>
      <c r="F107" s="26" t="s">
        <v>13</v>
      </c>
      <c r="G107" s="71" t="s">
        <v>45</v>
      </c>
      <c r="H107" s="13">
        <v>41640</v>
      </c>
      <c r="I107" s="13">
        <v>42735</v>
      </c>
      <c r="J107" s="18" t="s">
        <v>83</v>
      </c>
      <c r="K107" s="18" t="s">
        <v>14</v>
      </c>
      <c r="L107" s="18"/>
      <c r="M107" s="61">
        <f>SUM(M108:M120)</f>
        <v>2890000</v>
      </c>
      <c r="N107" s="61">
        <f>SUM(N108:N120)</f>
        <v>2890000</v>
      </c>
      <c r="O107" s="61">
        <f>SUM(O108:O120)</f>
        <v>2890000</v>
      </c>
      <c r="P107" s="41" t="s">
        <v>123</v>
      </c>
      <c r="Q107" s="41" t="s">
        <v>123</v>
      </c>
      <c r="R107" s="41" t="s">
        <v>123</v>
      </c>
      <c r="S107" s="41" t="s">
        <v>123</v>
      </c>
      <c r="T107" s="41" t="s">
        <v>123</v>
      </c>
      <c r="U107" s="41" t="s">
        <v>123</v>
      </c>
      <c r="V107" s="41" t="s">
        <v>123</v>
      </c>
      <c r="W107" s="41" t="s">
        <v>123</v>
      </c>
      <c r="X107" s="41" t="s">
        <v>123</v>
      </c>
      <c r="Y107" s="41" t="s">
        <v>123</v>
      </c>
      <c r="Z107" s="41" t="s">
        <v>123</v>
      </c>
      <c r="AA107" s="41" t="s">
        <v>123</v>
      </c>
    </row>
    <row r="108" spans="1:27" ht="65.25" customHeight="1" x14ac:dyDescent="0.2">
      <c r="A108" s="79" t="s">
        <v>216</v>
      </c>
      <c r="B108" s="79"/>
      <c r="C108" s="79"/>
      <c r="D108" s="18"/>
      <c r="E108" s="57" t="s">
        <v>155</v>
      </c>
      <c r="F108" s="72" t="s">
        <v>204</v>
      </c>
      <c r="G108" s="71" t="s">
        <v>45</v>
      </c>
      <c r="H108" s="20">
        <v>41640</v>
      </c>
      <c r="I108" s="20">
        <v>42735</v>
      </c>
      <c r="J108" s="71" t="s">
        <v>84</v>
      </c>
      <c r="K108" s="71">
        <v>9003</v>
      </c>
      <c r="L108" s="71"/>
      <c r="M108" s="63">
        <v>213000</v>
      </c>
      <c r="N108" s="63">
        <f t="shared" ref="N108:N120" si="2">M108</f>
        <v>213000</v>
      </c>
      <c r="O108" s="63">
        <f t="shared" ref="O108:O120" si="3">N108</f>
        <v>213000</v>
      </c>
      <c r="P108" s="40" t="s">
        <v>123</v>
      </c>
      <c r="Q108" s="40" t="s">
        <v>123</v>
      </c>
      <c r="R108" s="40" t="s">
        <v>123</v>
      </c>
      <c r="S108" s="40" t="s">
        <v>123</v>
      </c>
      <c r="T108" s="40" t="s">
        <v>123</v>
      </c>
      <c r="U108" s="40" t="s">
        <v>123</v>
      </c>
      <c r="V108" s="40" t="s">
        <v>123</v>
      </c>
      <c r="W108" s="40" t="s">
        <v>123</v>
      </c>
      <c r="X108" s="40" t="s">
        <v>123</v>
      </c>
      <c r="Y108" s="40" t="s">
        <v>123</v>
      </c>
      <c r="Z108" s="40" t="s">
        <v>123</v>
      </c>
      <c r="AA108" s="40" t="s">
        <v>123</v>
      </c>
    </row>
    <row r="109" spans="1:27" ht="64.5" customHeight="1" x14ac:dyDescent="0.2">
      <c r="A109" s="78" t="s">
        <v>224</v>
      </c>
      <c r="B109" s="79"/>
      <c r="C109" s="79"/>
      <c r="D109" s="18"/>
      <c r="E109" s="57" t="s">
        <v>155</v>
      </c>
      <c r="F109" s="72" t="s">
        <v>148</v>
      </c>
      <c r="G109" s="71" t="s">
        <v>45</v>
      </c>
      <c r="H109" s="20">
        <v>41640</v>
      </c>
      <c r="I109" s="20">
        <v>42735</v>
      </c>
      <c r="J109" s="71" t="s">
        <v>84</v>
      </c>
      <c r="K109" s="71">
        <v>9003</v>
      </c>
      <c r="L109" s="71"/>
      <c r="M109" s="63">
        <v>11500</v>
      </c>
      <c r="N109" s="63">
        <f t="shared" si="2"/>
        <v>11500</v>
      </c>
      <c r="O109" s="63">
        <f t="shared" si="3"/>
        <v>11500</v>
      </c>
      <c r="P109" s="40" t="s">
        <v>123</v>
      </c>
      <c r="Q109" s="40" t="s">
        <v>123</v>
      </c>
      <c r="R109" s="40" t="s">
        <v>123</v>
      </c>
      <c r="S109" s="40" t="s">
        <v>123</v>
      </c>
      <c r="T109" s="40" t="s">
        <v>123</v>
      </c>
      <c r="U109" s="40" t="s">
        <v>123</v>
      </c>
      <c r="V109" s="40" t="s">
        <v>123</v>
      </c>
      <c r="W109" s="40" t="s">
        <v>123</v>
      </c>
      <c r="X109" s="40" t="s">
        <v>123</v>
      </c>
      <c r="Y109" s="40" t="s">
        <v>123</v>
      </c>
      <c r="Z109" s="40" t="s">
        <v>123</v>
      </c>
      <c r="AA109" s="40" t="s">
        <v>123</v>
      </c>
    </row>
    <row r="110" spans="1:27" ht="66" customHeight="1" x14ac:dyDescent="0.2">
      <c r="A110" s="78" t="s">
        <v>225</v>
      </c>
      <c r="B110" s="79"/>
      <c r="C110" s="79"/>
      <c r="D110" s="18"/>
      <c r="E110" s="57" t="s">
        <v>155</v>
      </c>
      <c r="F110" s="72" t="s">
        <v>150</v>
      </c>
      <c r="G110" s="71" t="s">
        <v>45</v>
      </c>
      <c r="H110" s="20">
        <v>41640</v>
      </c>
      <c r="I110" s="20">
        <v>42735</v>
      </c>
      <c r="J110" s="71" t="s">
        <v>84</v>
      </c>
      <c r="K110" s="71">
        <v>9003</v>
      </c>
      <c r="L110" s="71"/>
      <c r="M110" s="63">
        <v>70800</v>
      </c>
      <c r="N110" s="63">
        <f t="shared" si="2"/>
        <v>70800</v>
      </c>
      <c r="O110" s="63">
        <f t="shared" si="3"/>
        <v>70800</v>
      </c>
      <c r="P110" s="40" t="s">
        <v>123</v>
      </c>
      <c r="Q110" s="40" t="s">
        <v>123</v>
      </c>
      <c r="R110" s="40" t="s">
        <v>123</v>
      </c>
      <c r="S110" s="40" t="s">
        <v>123</v>
      </c>
      <c r="T110" s="40" t="s">
        <v>123</v>
      </c>
      <c r="U110" s="40" t="s">
        <v>123</v>
      </c>
      <c r="V110" s="40" t="s">
        <v>123</v>
      </c>
      <c r="W110" s="40" t="s">
        <v>123</v>
      </c>
      <c r="X110" s="40" t="s">
        <v>123</v>
      </c>
      <c r="Y110" s="40" t="s">
        <v>123</v>
      </c>
      <c r="Z110" s="40" t="s">
        <v>123</v>
      </c>
      <c r="AA110" s="40" t="s">
        <v>123</v>
      </c>
    </row>
    <row r="111" spans="1:27" ht="60" customHeight="1" x14ac:dyDescent="0.2">
      <c r="A111" s="79" t="s">
        <v>217</v>
      </c>
      <c r="B111" s="79"/>
      <c r="C111" s="79"/>
      <c r="D111" s="18"/>
      <c r="E111" s="57" t="s">
        <v>155</v>
      </c>
      <c r="F111" s="72" t="s">
        <v>204</v>
      </c>
      <c r="G111" s="71" t="s">
        <v>45</v>
      </c>
      <c r="H111" s="20">
        <v>41640</v>
      </c>
      <c r="I111" s="20">
        <v>42735</v>
      </c>
      <c r="J111" s="71" t="s">
        <v>85</v>
      </c>
      <c r="K111" s="71">
        <v>9003</v>
      </c>
      <c r="L111" s="71"/>
      <c r="M111" s="63">
        <v>771260</v>
      </c>
      <c r="N111" s="63">
        <f t="shared" si="2"/>
        <v>771260</v>
      </c>
      <c r="O111" s="63">
        <f t="shared" si="3"/>
        <v>771260</v>
      </c>
      <c r="P111" s="40" t="s">
        <v>123</v>
      </c>
      <c r="Q111" s="40" t="s">
        <v>123</v>
      </c>
      <c r="R111" s="40" t="s">
        <v>123</v>
      </c>
      <c r="S111" s="40" t="s">
        <v>123</v>
      </c>
      <c r="T111" s="40" t="s">
        <v>123</v>
      </c>
      <c r="U111" s="40" t="s">
        <v>123</v>
      </c>
      <c r="V111" s="40" t="s">
        <v>123</v>
      </c>
      <c r="W111" s="40" t="s">
        <v>123</v>
      </c>
      <c r="X111" s="40" t="s">
        <v>123</v>
      </c>
      <c r="Y111" s="40" t="s">
        <v>123</v>
      </c>
      <c r="Z111" s="40" t="s">
        <v>123</v>
      </c>
      <c r="AA111" s="40" t="s">
        <v>123</v>
      </c>
    </row>
    <row r="112" spans="1:27" ht="60.75" customHeight="1" x14ac:dyDescent="0.2">
      <c r="A112" s="79" t="s">
        <v>217</v>
      </c>
      <c r="B112" s="79"/>
      <c r="C112" s="79"/>
      <c r="D112" s="18"/>
      <c r="E112" s="57" t="s">
        <v>155</v>
      </c>
      <c r="F112" s="72" t="s">
        <v>148</v>
      </c>
      <c r="G112" s="71" t="s">
        <v>45</v>
      </c>
      <c r="H112" s="20">
        <v>41640</v>
      </c>
      <c r="I112" s="20">
        <v>42735</v>
      </c>
      <c r="J112" s="71" t="s">
        <v>85</v>
      </c>
      <c r="K112" s="71">
        <v>9003</v>
      </c>
      <c r="L112" s="71"/>
      <c r="M112" s="63">
        <f>800300</f>
        <v>800300</v>
      </c>
      <c r="N112" s="63">
        <f>M112</f>
        <v>800300</v>
      </c>
      <c r="O112" s="63">
        <f t="shared" si="3"/>
        <v>800300</v>
      </c>
      <c r="P112" s="40" t="s">
        <v>123</v>
      </c>
      <c r="Q112" s="40" t="s">
        <v>123</v>
      </c>
      <c r="R112" s="40" t="s">
        <v>123</v>
      </c>
      <c r="S112" s="40" t="s">
        <v>123</v>
      </c>
      <c r="T112" s="40" t="s">
        <v>123</v>
      </c>
      <c r="U112" s="40" t="s">
        <v>123</v>
      </c>
      <c r="V112" s="40" t="s">
        <v>123</v>
      </c>
      <c r="W112" s="40" t="s">
        <v>123</v>
      </c>
      <c r="X112" s="40" t="s">
        <v>123</v>
      </c>
      <c r="Y112" s="40" t="s">
        <v>123</v>
      </c>
      <c r="Z112" s="40" t="s">
        <v>123</v>
      </c>
      <c r="AA112" s="40" t="s">
        <v>123</v>
      </c>
    </row>
    <row r="113" spans="1:27" ht="61.5" customHeight="1" x14ac:dyDescent="0.2">
      <c r="A113" s="79" t="s">
        <v>226</v>
      </c>
      <c r="B113" s="79"/>
      <c r="C113" s="79"/>
      <c r="D113" s="18"/>
      <c r="E113" s="57" t="s">
        <v>155</v>
      </c>
      <c r="F113" s="72" t="s">
        <v>150</v>
      </c>
      <c r="G113" s="71" t="s">
        <v>45</v>
      </c>
      <c r="H113" s="20">
        <v>41640</v>
      </c>
      <c r="I113" s="20">
        <v>42735</v>
      </c>
      <c r="J113" s="71" t="s">
        <v>85</v>
      </c>
      <c r="K113" s="71">
        <v>9003</v>
      </c>
      <c r="L113" s="71"/>
      <c r="M113" s="63">
        <v>368250</v>
      </c>
      <c r="N113" s="63">
        <f t="shared" si="2"/>
        <v>368250</v>
      </c>
      <c r="O113" s="63">
        <f t="shared" si="3"/>
        <v>368250</v>
      </c>
      <c r="P113" s="40" t="s">
        <v>123</v>
      </c>
      <c r="Q113" s="40" t="s">
        <v>123</v>
      </c>
      <c r="R113" s="40" t="s">
        <v>123</v>
      </c>
      <c r="S113" s="40" t="s">
        <v>123</v>
      </c>
      <c r="T113" s="40" t="s">
        <v>123</v>
      </c>
      <c r="U113" s="40" t="s">
        <v>123</v>
      </c>
      <c r="V113" s="40" t="s">
        <v>123</v>
      </c>
      <c r="W113" s="40" t="s">
        <v>123</v>
      </c>
      <c r="X113" s="40" t="s">
        <v>123</v>
      </c>
      <c r="Y113" s="40" t="s">
        <v>123</v>
      </c>
      <c r="Z113" s="40" t="s">
        <v>123</v>
      </c>
      <c r="AA113" s="40" t="s">
        <v>123</v>
      </c>
    </row>
    <row r="114" spans="1:27" ht="69.75" customHeight="1" x14ac:dyDescent="0.2">
      <c r="A114" s="79" t="s">
        <v>217</v>
      </c>
      <c r="B114" s="79"/>
      <c r="C114" s="79"/>
      <c r="D114" s="18"/>
      <c r="E114" s="57" t="s">
        <v>155</v>
      </c>
      <c r="F114" s="72" t="s">
        <v>202</v>
      </c>
      <c r="G114" s="71" t="s">
        <v>45</v>
      </c>
      <c r="H114" s="20">
        <v>41640</v>
      </c>
      <c r="I114" s="20">
        <v>42735</v>
      </c>
      <c r="J114" s="71" t="s">
        <v>85</v>
      </c>
      <c r="K114" s="71">
        <v>9003</v>
      </c>
      <c r="L114" s="71"/>
      <c r="M114" s="63">
        <v>120000</v>
      </c>
      <c r="N114" s="63">
        <f t="shared" si="2"/>
        <v>120000</v>
      </c>
      <c r="O114" s="63">
        <f t="shared" si="3"/>
        <v>120000</v>
      </c>
      <c r="P114" s="40" t="s">
        <v>123</v>
      </c>
      <c r="Q114" s="40" t="s">
        <v>123</v>
      </c>
      <c r="R114" s="40" t="s">
        <v>123</v>
      </c>
      <c r="S114" s="40" t="s">
        <v>123</v>
      </c>
      <c r="T114" s="40" t="s">
        <v>123</v>
      </c>
      <c r="U114" s="40" t="s">
        <v>123</v>
      </c>
      <c r="V114" s="40" t="s">
        <v>123</v>
      </c>
      <c r="W114" s="40" t="s">
        <v>123</v>
      </c>
      <c r="X114" s="40" t="s">
        <v>123</v>
      </c>
      <c r="Y114" s="40" t="s">
        <v>123</v>
      </c>
      <c r="Z114" s="40" t="s">
        <v>123</v>
      </c>
      <c r="AA114" s="40" t="s">
        <v>123</v>
      </c>
    </row>
    <row r="115" spans="1:27" ht="71.25" customHeight="1" x14ac:dyDescent="0.2">
      <c r="A115" s="79" t="s">
        <v>227</v>
      </c>
      <c r="B115" s="79"/>
      <c r="C115" s="79"/>
      <c r="D115" s="18"/>
      <c r="E115" s="57" t="s">
        <v>155</v>
      </c>
      <c r="F115" s="72" t="s">
        <v>204</v>
      </c>
      <c r="G115" s="71" t="s">
        <v>45</v>
      </c>
      <c r="H115" s="20">
        <v>41640</v>
      </c>
      <c r="I115" s="20">
        <v>42735</v>
      </c>
      <c r="J115" s="71" t="s">
        <v>86</v>
      </c>
      <c r="K115" s="71">
        <v>9003</v>
      </c>
      <c r="L115" s="71"/>
      <c r="M115" s="64">
        <v>0</v>
      </c>
      <c r="N115" s="64">
        <f t="shared" si="2"/>
        <v>0</v>
      </c>
      <c r="O115" s="64">
        <f t="shared" si="3"/>
        <v>0</v>
      </c>
      <c r="P115" s="40" t="s">
        <v>123</v>
      </c>
      <c r="Q115" s="40" t="s">
        <v>123</v>
      </c>
      <c r="R115" s="40" t="s">
        <v>123</v>
      </c>
      <c r="S115" s="40" t="s">
        <v>123</v>
      </c>
      <c r="T115" s="40" t="s">
        <v>123</v>
      </c>
      <c r="U115" s="40" t="s">
        <v>123</v>
      </c>
      <c r="V115" s="40" t="s">
        <v>123</v>
      </c>
      <c r="W115" s="40" t="s">
        <v>123</v>
      </c>
      <c r="X115" s="40" t="s">
        <v>123</v>
      </c>
      <c r="Y115" s="40" t="s">
        <v>123</v>
      </c>
      <c r="Z115" s="40" t="s">
        <v>123</v>
      </c>
      <c r="AA115" s="40" t="s">
        <v>123</v>
      </c>
    </row>
    <row r="116" spans="1:27" ht="60" customHeight="1" x14ac:dyDescent="0.2">
      <c r="A116" s="79" t="s">
        <v>227</v>
      </c>
      <c r="B116" s="79"/>
      <c r="C116" s="79"/>
      <c r="D116" s="18"/>
      <c r="E116" s="57" t="s">
        <v>155</v>
      </c>
      <c r="F116" s="72" t="s">
        <v>148</v>
      </c>
      <c r="G116" s="71" t="s">
        <v>45</v>
      </c>
      <c r="H116" s="20">
        <v>41640</v>
      </c>
      <c r="I116" s="20">
        <v>42735</v>
      </c>
      <c r="J116" s="71" t="s">
        <v>86</v>
      </c>
      <c r="K116" s="71">
        <v>9003</v>
      </c>
      <c r="L116" s="71"/>
      <c r="M116" s="63">
        <v>68200</v>
      </c>
      <c r="N116" s="63">
        <f t="shared" si="2"/>
        <v>68200</v>
      </c>
      <c r="O116" s="63">
        <f t="shared" si="3"/>
        <v>68200</v>
      </c>
      <c r="P116" s="40" t="s">
        <v>123</v>
      </c>
      <c r="Q116" s="40" t="s">
        <v>123</v>
      </c>
      <c r="R116" s="40" t="s">
        <v>123</v>
      </c>
      <c r="S116" s="40" t="s">
        <v>123</v>
      </c>
      <c r="T116" s="40" t="s">
        <v>123</v>
      </c>
      <c r="U116" s="40" t="s">
        <v>123</v>
      </c>
      <c r="V116" s="40" t="s">
        <v>123</v>
      </c>
      <c r="W116" s="40" t="s">
        <v>123</v>
      </c>
      <c r="X116" s="40" t="s">
        <v>123</v>
      </c>
      <c r="Y116" s="40" t="s">
        <v>123</v>
      </c>
      <c r="Z116" s="40" t="s">
        <v>123</v>
      </c>
      <c r="AA116" s="40" t="s">
        <v>123</v>
      </c>
    </row>
    <row r="117" spans="1:27" ht="66.75" customHeight="1" x14ac:dyDescent="0.2">
      <c r="A117" s="79" t="s">
        <v>227</v>
      </c>
      <c r="B117" s="79"/>
      <c r="C117" s="79"/>
      <c r="D117" s="18"/>
      <c r="E117" s="57" t="s">
        <v>155</v>
      </c>
      <c r="F117" s="72" t="s">
        <v>150</v>
      </c>
      <c r="G117" s="71" t="s">
        <v>45</v>
      </c>
      <c r="H117" s="20">
        <v>41640</v>
      </c>
      <c r="I117" s="20">
        <v>42735</v>
      </c>
      <c r="J117" s="71" t="s">
        <v>86</v>
      </c>
      <c r="K117" s="71">
        <v>9003</v>
      </c>
      <c r="L117" s="71"/>
      <c r="M117" s="63">
        <v>27100</v>
      </c>
      <c r="N117" s="63">
        <f t="shared" si="2"/>
        <v>27100</v>
      </c>
      <c r="O117" s="63">
        <f t="shared" si="3"/>
        <v>27100</v>
      </c>
      <c r="P117" s="40" t="s">
        <v>123</v>
      </c>
      <c r="Q117" s="40" t="s">
        <v>123</v>
      </c>
      <c r="R117" s="40" t="s">
        <v>123</v>
      </c>
      <c r="S117" s="40" t="s">
        <v>123</v>
      </c>
      <c r="T117" s="40" t="s">
        <v>123</v>
      </c>
      <c r="U117" s="40" t="s">
        <v>123</v>
      </c>
      <c r="V117" s="40" t="s">
        <v>123</v>
      </c>
      <c r="W117" s="40" t="s">
        <v>123</v>
      </c>
      <c r="X117" s="40" t="s">
        <v>123</v>
      </c>
      <c r="Y117" s="40" t="s">
        <v>123</v>
      </c>
      <c r="Z117" s="40" t="s">
        <v>123</v>
      </c>
      <c r="AA117" s="40" t="s">
        <v>123</v>
      </c>
    </row>
    <row r="118" spans="1:27" ht="64.5" customHeight="1" x14ac:dyDescent="0.2">
      <c r="A118" s="79" t="s">
        <v>218</v>
      </c>
      <c r="B118" s="79"/>
      <c r="C118" s="79"/>
      <c r="D118" s="18"/>
      <c r="E118" s="57" t="s">
        <v>155</v>
      </c>
      <c r="F118" s="72" t="s">
        <v>205</v>
      </c>
      <c r="G118" s="71" t="s">
        <v>45</v>
      </c>
      <c r="H118" s="20">
        <v>41640</v>
      </c>
      <c r="I118" s="20">
        <v>42735</v>
      </c>
      <c r="J118" s="71" t="s">
        <v>87</v>
      </c>
      <c r="K118" s="71">
        <v>9003</v>
      </c>
      <c r="L118" s="71"/>
      <c r="M118" s="63">
        <v>205740</v>
      </c>
      <c r="N118" s="63">
        <f t="shared" si="2"/>
        <v>205740</v>
      </c>
      <c r="O118" s="63">
        <f t="shared" si="3"/>
        <v>205740</v>
      </c>
      <c r="P118" s="40" t="s">
        <v>123</v>
      </c>
      <c r="Q118" s="40" t="s">
        <v>123</v>
      </c>
      <c r="R118" s="40" t="s">
        <v>123</v>
      </c>
      <c r="S118" s="40" t="s">
        <v>123</v>
      </c>
      <c r="T118" s="40" t="s">
        <v>123</v>
      </c>
      <c r="U118" s="40" t="s">
        <v>123</v>
      </c>
      <c r="V118" s="40" t="s">
        <v>123</v>
      </c>
      <c r="W118" s="40" t="s">
        <v>123</v>
      </c>
      <c r="X118" s="40" t="s">
        <v>123</v>
      </c>
      <c r="Y118" s="40" t="s">
        <v>123</v>
      </c>
      <c r="Z118" s="40" t="s">
        <v>123</v>
      </c>
      <c r="AA118" s="40" t="s">
        <v>123</v>
      </c>
    </row>
    <row r="119" spans="1:27" ht="61.5" customHeight="1" x14ac:dyDescent="0.2">
      <c r="A119" s="79" t="s">
        <v>228</v>
      </c>
      <c r="B119" s="79"/>
      <c r="C119" s="79"/>
      <c r="D119" s="18"/>
      <c r="E119" s="57" t="s">
        <v>155</v>
      </c>
      <c r="F119" s="72" t="s">
        <v>150</v>
      </c>
      <c r="G119" s="71" t="s">
        <v>45</v>
      </c>
      <c r="H119" s="20">
        <v>41640</v>
      </c>
      <c r="I119" s="20">
        <v>42735</v>
      </c>
      <c r="J119" s="71" t="s">
        <v>87</v>
      </c>
      <c r="K119" s="71">
        <v>9003</v>
      </c>
      <c r="L119" s="71"/>
      <c r="M119" s="63">
        <v>207950</v>
      </c>
      <c r="N119" s="63">
        <f t="shared" si="2"/>
        <v>207950</v>
      </c>
      <c r="O119" s="63">
        <f t="shared" si="3"/>
        <v>207950</v>
      </c>
      <c r="P119" s="40" t="s">
        <v>123</v>
      </c>
      <c r="Q119" s="40" t="s">
        <v>123</v>
      </c>
      <c r="R119" s="40" t="s">
        <v>123</v>
      </c>
      <c r="S119" s="40" t="s">
        <v>123</v>
      </c>
      <c r="T119" s="40" t="s">
        <v>123</v>
      </c>
      <c r="U119" s="40" t="s">
        <v>123</v>
      </c>
      <c r="V119" s="40" t="s">
        <v>123</v>
      </c>
      <c r="W119" s="40" t="s">
        <v>123</v>
      </c>
      <c r="X119" s="40" t="s">
        <v>123</v>
      </c>
      <c r="Y119" s="40" t="s">
        <v>123</v>
      </c>
      <c r="Z119" s="40" t="s">
        <v>123</v>
      </c>
      <c r="AA119" s="40" t="s">
        <v>123</v>
      </c>
    </row>
    <row r="120" spans="1:27" ht="65.25" customHeight="1" x14ac:dyDescent="0.2">
      <c r="A120" s="79" t="s">
        <v>218</v>
      </c>
      <c r="B120" s="79"/>
      <c r="C120" s="79"/>
      <c r="D120" s="18"/>
      <c r="E120" s="57" t="s">
        <v>155</v>
      </c>
      <c r="F120" s="72" t="s">
        <v>150</v>
      </c>
      <c r="G120" s="71" t="s">
        <v>45</v>
      </c>
      <c r="H120" s="20">
        <v>41640</v>
      </c>
      <c r="I120" s="20">
        <v>42735</v>
      </c>
      <c r="J120" s="71" t="s">
        <v>88</v>
      </c>
      <c r="K120" s="71">
        <v>9003</v>
      </c>
      <c r="L120" s="71"/>
      <c r="M120" s="63">
        <v>25900</v>
      </c>
      <c r="N120" s="63">
        <f t="shared" si="2"/>
        <v>25900</v>
      </c>
      <c r="O120" s="63">
        <f t="shared" si="3"/>
        <v>25900</v>
      </c>
      <c r="P120" s="40" t="s">
        <v>123</v>
      </c>
      <c r="Q120" s="40" t="s">
        <v>123</v>
      </c>
      <c r="R120" s="40" t="s">
        <v>123</v>
      </c>
      <c r="S120" s="40" t="s">
        <v>123</v>
      </c>
      <c r="T120" s="40" t="s">
        <v>123</v>
      </c>
      <c r="U120" s="40" t="s">
        <v>123</v>
      </c>
      <c r="V120" s="40" t="s">
        <v>123</v>
      </c>
      <c r="W120" s="40" t="s">
        <v>123</v>
      </c>
      <c r="X120" s="40" t="s">
        <v>123</v>
      </c>
      <c r="Y120" s="40" t="s">
        <v>123</v>
      </c>
      <c r="Z120" s="40" t="s">
        <v>123</v>
      </c>
      <c r="AA120" s="40" t="s">
        <v>123</v>
      </c>
    </row>
    <row r="121" spans="1:27" s="19" customFormat="1" ht="63" customHeight="1" x14ac:dyDescent="0.2">
      <c r="A121" s="78" t="s">
        <v>176</v>
      </c>
      <c r="B121" s="79"/>
      <c r="C121" s="79"/>
      <c r="D121" s="71">
        <v>0</v>
      </c>
      <c r="E121" s="57" t="s">
        <v>155</v>
      </c>
      <c r="F121" s="23" t="s">
        <v>13</v>
      </c>
      <c r="G121" s="71" t="s">
        <v>14</v>
      </c>
      <c r="H121" s="20" t="s">
        <v>14</v>
      </c>
      <c r="I121" s="20">
        <v>42004</v>
      </c>
      <c r="J121" s="71" t="s">
        <v>14</v>
      </c>
      <c r="K121" s="71" t="s">
        <v>14</v>
      </c>
      <c r="L121" s="71" t="s">
        <v>14</v>
      </c>
      <c r="M121" s="11" t="s">
        <v>14</v>
      </c>
      <c r="N121" s="11" t="s">
        <v>14</v>
      </c>
      <c r="O121" s="11" t="s">
        <v>14</v>
      </c>
      <c r="P121" s="40"/>
      <c r="Q121" s="40"/>
      <c r="R121" s="40"/>
      <c r="S121" s="40" t="s">
        <v>123</v>
      </c>
      <c r="T121" s="40"/>
      <c r="U121" s="40"/>
      <c r="V121" s="40"/>
      <c r="W121" s="40"/>
      <c r="X121" s="40"/>
      <c r="Y121" s="40"/>
      <c r="Z121" s="40"/>
      <c r="AA121" s="40"/>
    </row>
    <row r="122" spans="1:27" ht="66" customHeight="1" x14ac:dyDescent="0.2">
      <c r="A122" s="78" t="s">
        <v>174</v>
      </c>
      <c r="B122" s="79"/>
      <c r="C122" s="79"/>
      <c r="D122" s="71">
        <v>0</v>
      </c>
      <c r="E122" s="57" t="s">
        <v>155</v>
      </c>
      <c r="F122" s="23" t="s">
        <v>13</v>
      </c>
      <c r="G122" s="71" t="s">
        <v>14</v>
      </c>
      <c r="H122" s="20" t="s">
        <v>14</v>
      </c>
      <c r="I122" s="20">
        <v>42369</v>
      </c>
      <c r="J122" s="71" t="s">
        <v>14</v>
      </c>
      <c r="K122" s="71" t="s">
        <v>14</v>
      </c>
      <c r="L122" s="71" t="s">
        <v>14</v>
      </c>
      <c r="M122" s="11" t="s">
        <v>14</v>
      </c>
      <c r="N122" s="11" t="s">
        <v>14</v>
      </c>
      <c r="O122" s="11" t="s">
        <v>14</v>
      </c>
      <c r="P122" s="40"/>
      <c r="Q122" s="40"/>
      <c r="R122" s="40"/>
      <c r="S122" s="40"/>
      <c r="T122" s="40"/>
      <c r="U122" s="40"/>
      <c r="V122" s="40"/>
      <c r="W122" s="40" t="s">
        <v>123</v>
      </c>
      <c r="X122" s="40"/>
      <c r="Y122" s="40"/>
      <c r="Z122" s="40"/>
      <c r="AA122" s="40"/>
    </row>
    <row r="123" spans="1:27" ht="60.75" customHeight="1" x14ac:dyDescent="0.2">
      <c r="A123" s="78" t="s">
        <v>175</v>
      </c>
      <c r="B123" s="79"/>
      <c r="C123" s="79"/>
      <c r="D123" s="71">
        <v>0</v>
      </c>
      <c r="E123" s="57" t="s">
        <v>155</v>
      </c>
      <c r="F123" s="23" t="s">
        <v>13</v>
      </c>
      <c r="G123" s="71" t="s">
        <v>14</v>
      </c>
      <c r="H123" s="20" t="s">
        <v>14</v>
      </c>
      <c r="I123" s="20">
        <v>42735</v>
      </c>
      <c r="J123" s="71" t="s">
        <v>14</v>
      </c>
      <c r="K123" s="71" t="s">
        <v>14</v>
      </c>
      <c r="L123" s="71" t="s">
        <v>14</v>
      </c>
      <c r="M123" s="11" t="s">
        <v>14</v>
      </c>
      <c r="N123" s="11" t="s">
        <v>14</v>
      </c>
      <c r="O123" s="11" t="s">
        <v>14</v>
      </c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 t="s">
        <v>123</v>
      </c>
    </row>
    <row r="124" spans="1:27" ht="66.75" customHeight="1" x14ac:dyDescent="0.2">
      <c r="A124" s="110" t="s">
        <v>89</v>
      </c>
      <c r="B124" s="110"/>
      <c r="C124" s="110"/>
      <c r="D124" s="18"/>
      <c r="E124" s="57" t="s">
        <v>154</v>
      </c>
      <c r="F124" s="26" t="s">
        <v>13</v>
      </c>
      <c r="G124" s="71" t="s">
        <v>63</v>
      </c>
      <c r="H124" s="13">
        <v>41640</v>
      </c>
      <c r="I124" s="13">
        <v>42735</v>
      </c>
      <c r="J124" s="18" t="s">
        <v>90</v>
      </c>
      <c r="K124" s="18">
        <v>9004</v>
      </c>
      <c r="L124" s="18"/>
      <c r="M124" s="61">
        <v>20000</v>
      </c>
      <c r="N124" s="61">
        <v>20000</v>
      </c>
      <c r="O124" s="61">
        <v>20000</v>
      </c>
      <c r="P124" s="41" t="s">
        <v>123</v>
      </c>
      <c r="Q124" s="41" t="s">
        <v>123</v>
      </c>
      <c r="R124" s="41" t="s">
        <v>123</v>
      </c>
      <c r="S124" s="41" t="s">
        <v>123</v>
      </c>
      <c r="T124" s="41" t="s">
        <v>123</v>
      </c>
      <c r="U124" s="41" t="s">
        <v>123</v>
      </c>
      <c r="V124" s="41" t="s">
        <v>123</v>
      </c>
      <c r="W124" s="41" t="s">
        <v>123</v>
      </c>
      <c r="X124" s="41" t="s">
        <v>123</v>
      </c>
      <c r="Y124" s="41" t="s">
        <v>123</v>
      </c>
      <c r="Z124" s="41" t="s">
        <v>123</v>
      </c>
      <c r="AA124" s="41" t="s">
        <v>123</v>
      </c>
    </row>
    <row r="125" spans="1:27" ht="65.25" customHeight="1" x14ac:dyDescent="0.2">
      <c r="A125" s="79" t="s">
        <v>221</v>
      </c>
      <c r="B125" s="79"/>
      <c r="C125" s="79"/>
      <c r="D125" s="18"/>
      <c r="E125" s="57" t="s">
        <v>155</v>
      </c>
      <c r="F125" s="23" t="s">
        <v>13</v>
      </c>
      <c r="G125" s="71" t="s">
        <v>63</v>
      </c>
      <c r="H125" s="20">
        <v>41640</v>
      </c>
      <c r="I125" s="20">
        <v>42735</v>
      </c>
      <c r="J125" s="71" t="s">
        <v>91</v>
      </c>
      <c r="K125" s="71">
        <v>9004</v>
      </c>
      <c r="L125" s="71"/>
      <c r="M125" s="63">
        <v>10000</v>
      </c>
      <c r="N125" s="63">
        <f>M125</f>
        <v>10000</v>
      </c>
      <c r="O125" s="63">
        <f>N125</f>
        <v>10000</v>
      </c>
      <c r="P125" s="40" t="s">
        <v>123</v>
      </c>
      <c r="Q125" s="40" t="s">
        <v>123</v>
      </c>
      <c r="R125" s="40" t="s">
        <v>123</v>
      </c>
      <c r="S125" s="40" t="s">
        <v>123</v>
      </c>
      <c r="T125" s="40" t="s">
        <v>123</v>
      </c>
      <c r="U125" s="40" t="s">
        <v>123</v>
      </c>
      <c r="V125" s="40" t="s">
        <v>123</v>
      </c>
      <c r="W125" s="40" t="s">
        <v>123</v>
      </c>
      <c r="X125" s="40" t="s">
        <v>123</v>
      </c>
      <c r="Y125" s="40" t="s">
        <v>123</v>
      </c>
      <c r="Z125" s="40" t="s">
        <v>123</v>
      </c>
      <c r="AA125" s="40" t="s">
        <v>123</v>
      </c>
    </row>
    <row r="126" spans="1:27" ht="97.5" customHeight="1" x14ac:dyDescent="0.2">
      <c r="A126" s="79" t="s">
        <v>221</v>
      </c>
      <c r="B126" s="79"/>
      <c r="C126" s="79"/>
      <c r="D126" s="18"/>
      <c r="E126" s="57" t="s">
        <v>155</v>
      </c>
      <c r="F126" s="23" t="s">
        <v>13</v>
      </c>
      <c r="G126" s="71" t="s">
        <v>63</v>
      </c>
      <c r="H126" s="20">
        <v>41640</v>
      </c>
      <c r="I126" s="20">
        <v>42735</v>
      </c>
      <c r="J126" s="71" t="s">
        <v>91</v>
      </c>
      <c r="K126" s="71">
        <v>9004</v>
      </c>
      <c r="L126" s="71"/>
      <c r="M126" s="63">
        <v>10000</v>
      </c>
      <c r="N126" s="63">
        <f>M126</f>
        <v>10000</v>
      </c>
      <c r="O126" s="63">
        <f>N126</f>
        <v>10000</v>
      </c>
      <c r="P126" s="40" t="s">
        <v>123</v>
      </c>
      <c r="Q126" s="40" t="s">
        <v>123</v>
      </c>
      <c r="R126" s="40" t="s">
        <v>123</v>
      </c>
      <c r="S126" s="40" t="s">
        <v>123</v>
      </c>
      <c r="T126" s="40" t="s">
        <v>123</v>
      </c>
      <c r="U126" s="40" t="s">
        <v>123</v>
      </c>
      <c r="V126" s="40" t="s">
        <v>123</v>
      </c>
      <c r="W126" s="40" t="s">
        <v>123</v>
      </c>
      <c r="X126" s="40" t="s">
        <v>123</v>
      </c>
      <c r="Y126" s="40" t="s">
        <v>123</v>
      </c>
      <c r="Z126" s="40" t="s">
        <v>123</v>
      </c>
      <c r="AA126" s="40" t="s">
        <v>123</v>
      </c>
    </row>
    <row r="127" spans="1:27" ht="76.5" customHeight="1" x14ac:dyDescent="0.2">
      <c r="A127" s="78" t="s">
        <v>173</v>
      </c>
      <c r="B127" s="78"/>
      <c r="C127" s="78"/>
      <c r="D127" s="71">
        <v>0</v>
      </c>
      <c r="E127" s="57" t="s">
        <v>155</v>
      </c>
      <c r="F127" s="23" t="s">
        <v>13</v>
      </c>
      <c r="G127" s="71" t="s">
        <v>14</v>
      </c>
      <c r="H127" s="20" t="s">
        <v>14</v>
      </c>
      <c r="I127" s="20">
        <v>42004</v>
      </c>
      <c r="J127" s="71" t="s">
        <v>14</v>
      </c>
      <c r="K127" s="71" t="s">
        <v>14</v>
      </c>
      <c r="L127" s="71" t="s">
        <v>14</v>
      </c>
      <c r="M127" s="11" t="s">
        <v>14</v>
      </c>
      <c r="N127" s="11" t="s">
        <v>14</v>
      </c>
      <c r="O127" s="11" t="s">
        <v>14</v>
      </c>
      <c r="P127" s="40"/>
      <c r="Q127" s="40"/>
      <c r="R127" s="40"/>
      <c r="S127" s="40" t="s">
        <v>123</v>
      </c>
      <c r="T127" s="40"/>
      <c r="U127" s="40"/>
      <c r="V127" s="40"/>
      <c r="W127" s="40"/>
      <c r="X127" s="40"/>
      <c r="Y127" s="40"/>
      <c r="Z127" s="40"/>
      <c r="AA127" s="40"/>
    </row>
    <row r="128" spans="1:27" ht="63" customHeight="1" x14ac:dyDescent="0.2">
      <c r="A128" s="78" t="s">
        <v>172</v>
      </c>
      <c r="B128" s="78"/>
      <c r="C128" s="78"/>
      <c r="D128" s="71">
        <v>0</v>
      </c>
      <c r="E128" s="57" t="s">
        <v>155</v>
      </c>
      <c r="F128" s="23" t="s">
        <v>13</v>
      </c>
      <c r="G128" s="71" t="s">
        <v>14</v>
      </c>
      <c r="H128" s="20" t="s">
        <v>14</v>
      </c>
      <c r="I128" s="20">
        <v>42369</v>
      </c>
      <c r="J128" s="71" t="s">
        <v>14</v>
      </c>
      <c r="K128" s="71" t="s">
        <v>14</v>
      </c>
      <c r="L128" s="71" t="s">
        <v>14</v>
      </c>
      <c r="M128" s="11" t="s">
        <v>14</v>
      </c>
      <c r="N128" s="11" t="s">
        <v>14</v>
      </c>
      <c r="O128" s="11" t="s">
        <v>14</v>
      </c>
      <c r="P128" s="40"/>
      <c r="Q128" s="40"/>
      <c r="R128" s="40"/>
      <c r="S128" s="40"/>
      <c r="T128" s="40"/>
      <c r="U128" s="40"/>
      <c r="V128" s="40"/>
      <c r="W128" s="40" t="s">
        <v>123</v>
      </c>
      <c r="X128" s="40"/>
      <c r="Y128" s="40"/>
      <c r="Z128" s="40"/>
      <c r="AA128" s="40"/>
    </row>
    <row r="129" spans="1:27" s="1" customFormat="1" ht="65.25" customHeight="1" x14ac:dyDescent="0.25">
      <c r="A129" s="78" t="s">
        <v>171</v>
      </c>
      <c r="B129" s="78"/>
      <c r="C129" s="78"/>
      <c r="D129" s="71">
        <v>0</v>
      </c>
      <c r="E129" s="57" t="s">
        <v>155</v>
      </c>
      <c r="F129" s="23" t="s">
        <v>13</v>
      </c>
      <c r="G129" s="71" t="s">
        <v>14</v>
      </c>
      <c r="H129" s="20" t="s">
        <v>14</v>
      </c>
      <c r="I129" s="20">
        <v>42735</v>
      </c>
      <c r="J129" s="71" t="s">
        <v>14</v>
      </c>
      <c r="K129" s="71" t="s">
        <v>14</v>
      </c>
      <c r="L129" s="71" t="s">
        <v>14</v>
      </c>
      <c r="M129" s="11" t="s">
        <v>14</v>
      </c>
      <c r="N129" s="11" t="s">
        <v>14</v>
      </c>
      <c r="O129" s="11" t="s">
        <v>14</v>
      </c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 t="s">
        <v>123</v>
      </c>
    </row>
    <row r="130" spans="1:27" s="1" customFormat="1" ht="18" customHeight="1" x14ac:dyDescent="0.25">
      <c r="A130" s="81" t="s">
        <v>121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3"/>
      <c r="M130" s="70">
        <f>M124+M107+M87</f>
        <v>91531376</v>
      </c>
      <c r="N130" s="70">
        <f>N124+N107+N87</f>
        <v>94150000</v>
      </c>
      <c r="O130" s="70">
        <f>O124+O107+O87</f>
        <v>101150000</v>
      </c>
      <c r="P130" s="40"/>
      <c r="Q130" s="40"/>
      <c r="R130" s="40"/>
      <c r="S130" s="40"/>
      <c r="T130" s="40"/>
      <c r="U130" s="40"/>
      <c r="V130" s="40"/>
      <c r="W130" s="40"/>
      <c r="X130" s="39"/>
      <c r="Y130" s="40"/>
      <c r="Z130" s="40"/>
      <c r="AA130" s="40"/>
    </row>
    <row r="131" spans="1:27" s="1" customFormat="1" ht="18" customHeight="1" x14ac:dyDescent="0.25">
      <c r="A131" s="81" t="s">
        <v>122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3"/>
      <c r="M131" s="46">
        <f>M130+M84</f>
        <v>173401685.19999999</v>
      </c>
      <c r="N131" s="46">
        <f>N130+N84</f>
        <v>118910000</v>
      </c>
      <c r="O131" s="46">
        <f>O130+O84</f>
        <v>125985500</v>
      </c>
      <c r="P131" s="40"/>
      <c r="Q131" s="40"/>
      <c r="R131" s="40"/>
      <c r="S131" s="40"/>
      <c r="T131" s="40"/>
      <c r="U131" s="40"/>
      <c r="V131" s="40"/>
      <c r="W131" s="40"/>
      <c r="X131" s="39"/>
      <c r="Y131" s="40"/>
      <c r="Z131" s="40"/>
      <c r="AA131" s="40"/>
    </row>
    <row r="132" spans="1:27" s="1" customFormat="1" ht="18" customHeight="1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3"/>
      <c r="N132" s="53"/>
      <c r="O132" s="53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:27" s="1" customFormat="1" ht="18" customHeight="1" x14ac:dyDescent="0.25">
      <c r="A133" s="80" t="s">
        <v>152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</row>
    <row r="134" spans="1:27" s="1" customFormat="1" ht="18" customHeight="1" x14ac:dyDescent="0.25">
      <c r="A134" s="28"/>
      <c r="B134" s="28"/>
      <c r="C134" s="28"/>
      <c r="D134" s="28"/>
      <c r="E134" s="28"/>
      <c r="F134" s="27"/>
      <c r="G134" s="27"/>
      <c r="H134" s="27"/>
      <c r="I134" s="27"/>
      <c r="J134" s="29"/>
      <c r="K134" s="27"/>
      <c r="L134" s="27"/>
      <c r="M134" s="30"/>
      <c r="N134" s="30"/>
      <c r="O134" s="30"/>
      <c r="P134" s="43"/>
      <c r="Q134" s="43"/>
      <c r="R134" s="43"/>
      <c r="S134" s="43"/>
      <c r="T134" s="43"/>
      <c r="U134" s="43"/>
      <c r="V134" s="43"/>
      <c r="W134" s="43"/>
      <c r="X134" s="27"/>
      <c r="Y134" s="27"/>
      <c r="Z134" s="27"/>
      <c r="AA134" s="27"/>
    </row>
    <row r="135" spans="1:27" s="1" customFormat="1" ht="12" customHeight="1" x14ac:dyDescent="0.25">
      <c r="A135" s="75" t="s">
        <v>3</v>
      </c>
      <c r="B135" s="75"/>
      <c r="C135" s="75"/>
      <c r="D135" s="75"/>
      <c r="E135" s="75"/>
      <c r="F135" s="75"/>
      <c r="G135" s="32"/>
      <c r="J135" s="2"/>
      <c r="M135" s="76" t="s">
        <v>3</v>
      </c>
      <c r="N135" s="76"/>
      <c r="O135" s="76"/>
      <c r="P135" s="44"/>
      <c r="Q135" s="44"/>
      <c r="R135" s="44"/>
      <c r="S135" s="44"/>
      <c r="T135" s="44"/>
      <c r="U135" s="44"/>
      <c r="V135" s="44"/>
      <c r="W135" s="44"/>
    </row>
    <row r="136" spans="1:27" s="1" customFormat="1" ht="13.5" customHeight="1" x14ac:dyDescent="0.25">
      <c r="A136" s="75" t="s">
        <v>92</v>
      </c>
      <c r="B136" s="75"/>
      <c r="C136" s="75"/>
      <c r="D136" s="75"/>
      <c r="E136" s="75"/>
      <c r="F136" s="75"/>
      <c r="G136" s="32"/>
      <c r="J136" s="2"/>
      <c r="M136" s="76" t="s">
        <v>93</v>
      </c>
      <c r="N136" s="76"/>
      <c r="O136" s="76"/>
      <c r="P136" s="44"/>
      <c r="Q136" s="44"/>
      <c r="R136" s="44"/>
      <c r="S136" s="44"/>
      <c r="T136" s="44"/>
      <c r="U136" s="44"/>
      <c r="V136" s="44"/>
      <c r="W136" s="44"/>
    </row>
    <row r="137" spans="1:27" s="1" customFormat="1" ht="18" customHeight="1" x14ac:dyDescent="0.25">
      <c r="A137" s="75"/>
      <c r="B137" s="75"/>
      <c r="C137" s="75"/>
      <c r="D137" s="75"/>
      <c r="E137" s="75"/>
      <c r="F137" s="75"/>
      <c r="G137" s="32"/>
      <c r="J137" s="2"/>
      <c r="M137" s="76" t="s">
        <v>94</v>
      </c>
      <c r="N137" s="76"/>
      <c r="O137" s="76"/>
      <c r="P137" s="44"/>
      <c r="Q137" s="44"/>
      <c r="R137" s="44"/>
      <c r="S137" s="44"/>
      <c r="T137" s="44"/>
      <c r="U137" s="44"/>
      <c r="V137" s="44"/>
      <c r="W137" s="44"/>
    </row>
    <row r="138" spans="1:27" s="1" customFormat="1" ht="18" customHeight="1" x14ac:dyDescent="0.25">
      <c r="A138" s="75" t="s">
        <v>95</v>
      </c>
      <c r="B138" s="75"/>
      <c r="C138" s="75"/>
      <c r="D138" s="75"/>
      <c r="E138" s="75"/>
      <c r="F138" s="75"/>
      <c r="G138" s="32"/>
      <c r="J138" s="2"/>
      <c r="M138" s="76" t="s">
        <v>96</v>
      </c>
      <c r="N138" s="76"/>
      <c r="O138" s="76"/>
      <c r="P138" s="44"/>
      <c r="Q138" s="44"/>
      <c r="R138" s="44"/>
      <c r="S138" s="44"/>
      <c r="T138" s="44"/>
      <c r="U138" s="44"/>
      <c r="V138" s="44"/>
      <c r="W138" s="44"/>
    </row>
    <row r="139" spans="1:27" s="1" customFormat="1" ht="18" customHeight="1" x14ac:dyDescent="0.25">
      <c r="A139" s="75" t="s">
        <v>97</v>
      </c>
      <c r="B139" s="75"/>
      <c r="C139" s="75"/>
      <c r="D139" s="75"/>
      <c r="E139" s="75"/>
      <c r="F139" s="75"/>
      <c r="G139" s="32"/>
      <c r="J139" s="2"/>
      <c r="M139" s="76" t="s">
        <v>98</v>
      </c>
      <c r="N139" s="76"/>
      <c r="O139" s="76"/>
      <c r="P139" s="44"/>
      <c r="Q139" s="44"/>
      <c r="R139" s="44"/>
      <c r="S139" s="44"/>
      <c r="T139" s="44"/>
      <c r="U139" s="44"/>
      <c r="V139" s="44"/>
      <c r="W139" s="44"/>
    </row>
    <row r="140" spans="1:27" s="1" customFormat="1" ht="18" customHeight="1" x14ac:dyDescent="0.25">
      <c r="A140" s="31"/>
      <c r="B140" s="31"/>
      <c r="C140" s="31"/>
      <c r="D140" s="31"/>
      <c r="E140" s="31"/>
      <c r="J140" s="2"/>
      <c r="M140" s="76" t="s">
        <v>99</v>
      </c>
      <c r="N140" s="76"/>
      <c r="O140" s="76"/>
      <c r="P140" s="44"/>
      <c r="Q140" s="44"/>
      <c r="R140" s="44"/>
      <c r="S140" s="44"/>
      <c r="T140" s="44"/>
      <c r="U140" s="44"/>
      <c r="V140" s="44"/>
      <c r="W140" s="44"/>
    </row>
    <row r="141" spans="1:27" s="1" customFormat="1" ht="18" customHeight="1" x14ac:dyDescent="0.25">
      <c r="A141" s="31" t="s">
        <v>3</v>
      </c>
      <c r="B141" s="31"/>
      <c r="C141" s="31"/>
      <c r="D141" s="31"/>
      <c r="E141" s="31"/>
      <c r="J141" s="2"/>
      <c r="P141" s="44"/>
      <c r="Q141" s="44"/>
      <c r="R141" s="44"/>
      <c r="S141" s="44"/>
      <c r="T141" s="44"/>
      <c r="U141" s="44"/>
      <c r="V141" s="44"/>
      <c r="W141" s="44"/>
    </row>
    <row r="142" spans="1:27" s="1" customFormat="1" ht="18" customHeight="1" x14ac:dyDescent="0.25">
      <c r="A142" s="75" t="s">
        <v>126</v>
      </c>
      <c r="B142" s="75"/>
      <c r="C142" s="75"/>
      <c r="D142" s="75"/>
      <c r="E142" s="75"/>
      <c r="F142" s="75"/>
      <c r="G142" s="75"/>
      <c r="H142" s="75"/>
      <c r="J142" s="2"/>
      <c r="P142" s="44"/>
      <c r="Q142" s="44"/>
      <c r="R142" s="44"/>
      <c r="S142" s="44"/>
      <c r="T142" s="44"/>
      <c r="U142" s="44"/>
      <c r="V142" s="44"/>
      <c r="W142" s="44"/>
    </row>
    <row r="143" spans="1:27" s="1" customFormat="1" ht="18" customHeight="1" x14ac:dyDescent="0.25">
      <c r="A143" s="32" t="s">
        <v>100</v>
      </c>
      <c r="B143" s="32"/>
      <c r="C143" s="32"/>
      <c r="D143" s="32"/>
      <c r="E143" s="32"/>
      <c r="F143" s="32"/>
      <c r="G143" s="32"/>
      <c r="H143" s="33"/>
      <c r="J143" s="2"/>
      <c r="M143" s="4"/>
      <c r="N143" s="4"/>
      <c r="O143" s="4"/>
      <c r="P143" s="44"/>
      <c r="Q143" s="44"/>
      <c r="R143" s="44"/>
      <c r="S143" s="44"/>
      <c r="T143" s="44"/>
      <c r="U143" s="44"/>
      <c r="V143" s="44"/>
      <c r="W143" s="44"/>
    </row>
    <row r="144" spans="1:27" s="1" customFormat="1" ht="18" customHeight="1" x14ac:dyDescent="0.25">
      <c r="A144" s="75" t="s">
        <v>127</v>
      </c>
      <c r="B144" s="75"/>
      <c r="C144" s="75"/>
      <c r="D144" s="75"/>
      <c r="E144" s="75"/>
      <c r="F144" s="75"/>
      <c r="G144" s="75"/>
      <c r="H144" s="75"/>
      <c r="J144" s="2"/>
      <c r="M144" s="4"/>
      <c r="N144" s="4"/>
      <c r="O144" s="4"/>
      <c r="P144" s="44"/>
      <c r="Q144" s="44"/>
      <c r="R144" s="44"/>
      <c r="S144" s="44"/>
      <c r="T144" s="44"/>
      <c r="U144" s="44"/>
      <c r="V144" s="44"/>
      <c r="W144" s="44"/>
    </row>
    <row r="145" spans="1:27" s="1" customFormat="1" ht="18" customHeight="1" x14ac:dyDescent="0.25">
      <c r="A145" s="75" t="s">
        <v>101</v>
      </c>
      <c r="B145" s="75"/>
      <c r="C145" s="75"/>
      <c r="D145" s="75"/>
      <c r="E145" s="75"/>
      <c r="F145" s="75"/>
      <c r="G145" s="75"/>
      <c r="H145" s="75"/>
      <c r="J145" s="2"/>
      <c r="M145" s="4"/>
      <c r="N145" s="4"/>
      <c r="O145" s="4"/>
      <c r="P145" s="44"/>
      <c r="Q145" s="44"/>
      <c r="R145" s="44"/>
      <c r="S145" s="44"/>
      <c r="T145" s="44"/>
      <c r="U145" s="44"/>
      <c r="V145" s="44"/>
      <c r="W145" s="44"/>
    </row>
    <row r="146" spans="1:27" s="1" customFormat="1" ht="21.75" customHeight="1" x14ac:dyDescent="0.25">
      <c r="A146" s="34"/>
      <c r="B146" s="34"/>
      <c r="C146" s="34"/>
      <c r="D146" s="34"/>
      <c r="E146" s="34"/>
      <c r="J146" s="2"/>
      <c r="M146" s="4"/>
      <c r="N146" s="4"/>
      <c r="O146" s="4"/>
      <c r="P146" s="44"/>
      <c r="Q146" s="44"/>
      <c r="R146" s="44"/>
      <c r="S146" s="44"/>
      <c r="T146" s="44"/>
      <c r="U146" s="44"/>
      <c r="V146" s="44"/>
      <c r="W146" s="44"/>
    </row>
    <row r="147" spans="1:27" s="1" customFormat="1" ht="21.75" customHeight="1" x14ac:dyDescent="0.25">
      <c r="A147" s="75"/>
      <c r="B147" s="75"/>
      <c r="C147" s="75"/>
      <c r="D147" s="75"/>
      <c r="E147" s="75"/>
      <c r="F147" s="75"/>
      <c r="G147" s="32"/>
      <c r="J147" s="2"/>
      <c r="M147" s="4"/>
      <c r="N147" s="4"/>
      <c r="O147" s="4"/>
      <c r="P147" s="44"/>
      <c r="Q147" s="44"/>
      <c r="R147" s="44"/>
      <c r="S147" s="44"/>
      <c r="T147" s="44"/>
      <c r="U147" s="44"/>
      <c r="V147" s="44"/>
      <c r="W147" s="44"/>
    </row>
    <row r="148" spans="1:27" s="1" customFormat="1" ht="21.75" customHeight="1" x14ac:dyDescent="0.25">
      <c r="A148" s="32"/>
      <c r="B148" s="32"/>
      <c r="C148" s="32"/>
      <c r="D148" s="32"/>
      <c r="E148" s="32"/>
      <c r="F148" s="32"/>
      <c r="G148" s="32"/>
      <c r="J148" s="2"/>
      <c r="M148" s="4"/>
      <c r="N148" s="4"/>
      <c r="O148" s="4"/>
    </row>
    <row r="149" spans="1:27" s="1" customFormat="1" ht="21.75" customHeight="1" x14ac:dyDescent="0.25">
      <c r="A149" s="32"/>
      <c r="B149" s="32"/>
      <c r="C149" s="32"/>
      <c r="D149" s="32"/>
      <c r="E149" s="32"/>
      <c r="F149" s="32"/>
      <c r="G149" s="32"/>
      <c r="J149" s="2"/>
      <c r="M149" s="4"/>
      <c r="N149" s="4"/>
      <c r="O149" s="4"/>
    </row>
    <row r="150" spans="1:27" s="1" customFormat="1" ht="21.75" customHeight="1" x14ac:dyDescent="0.25">
      <c r="A150" s="77"/>
      <c r="B150" s="77"/>
      <c r="C150" s="77"/>
      <c r="D150" s="77"/>
      <c r="E150" s="77"/>
      <c r="F150" s="77"/>
      <c r="G150" s="77"/>
      <c r="H150" s="77"/>
      <c r="J150" s="2"/>
      <c r="M150" s="74"/>
      <c r="N150" s="74"/>
      <c r="O150" s="74"/>
    </row>
    <row r="151" spans="1:27" s="1" customFormat="1" ht="18" customHeight="1" x14ac:dyDescent="0.25">
      <c r="A151" s="77"/>
      <c r="B151" s="77"/>
      <c r="C151" s="77"/>
      <c r="D151" s="77"/>
      <c r="E151" s="77"/>
      <c r="F151" s="77"/>
      <c r="G151" s="77"/>
      <c r="H151" s="77"/>
      <c r="J151" s="2"/>
    </row>
    <row r="152" spans="1:27" s="1" customFormat="1" ht="18" customHeight="1" x14ac:dyDescent="0.25">
      <c r="A152" s="77"/>
      <c r="B152" s="77"/>
      <c r="C152" s="77"/>
      <c r="D152" s="77"/>
      <c r="E152" s="77"/>
      <c r="F152" s="77"/>
      <c r="G152" s="77"/>
      <c r="H152" s="77"/>
      <c r="J152" s="2"/>
      <c r="M152" s="74"/>
      <c r="N152" s="74"/>
      <c r="O152" s="74"/>
    </row>
    <row r="153" spans="1:27" ht="15.75" x14ac:dyDescent="0.25">
      <c r="A153" s="77"/>
      <c r="B153" s="77"/>
      <c r="C153" s="77"/>
      <c r="D153" s="77"/>
      <c r="E153" s="77"/>
      <c r="F153" s="77"/>
      <c r="G153" s="77"/>
      <c r="H153" s="77"/>
      <c r="I153" s="1"/>
      <c r="J153" s="2"/>
      <c r="K153" s="1"/>
      <c r="L153" s="1"/>
      <c r="M153" s="74"/>
      <c r="N153" s="74"/>
      <c r="O153" s="7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x14ac:dyDescent="0.25">
      <c r="A154" s="77"/>
      <c r="B154" s="77"/>
      <c r="C154" s="77"/>
      <c r="D154" s="36"/>
      <c r="E154" s="36"/>
      <c r="F154" s="3"/>
      <c r="G154" s="3"/>
      <c r="H154" s="3"/>
      <c r="I154" s="1"/>
      <c r="J154" s="2"/>
      <c r="K154" s="1"/>
      <c r="L154" s="1"/>
      <c r="M154" s="74"/>
      <c r="N154" s="74"/>
      <c r="O154" s="7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x14ac:dyDescent="0.25">
      <c r="A155" s="32"/>
      <c r="B155" s="32"/>
      <c r="C155" s="32"/>
      <c r="D155" s="32"/>
      <c r="E155" s="32"/>
      <c r="F155" s="32"/>
      <c r="G155" s="32"/>
      <c r="H155" s="1"/>
      <c r="I155" s="1"/>
      <c r="J155" s="2"/>
      <c r="K155" s="1"/>
      <c r="L155" s="1"/>
      <c r="M155" s="4"/>
      <c r="N155" s="4"/>
      <c r="O155" s="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x14ac:dyDescent="0.25">
      <c r="A156" s="32"/>
      <c r="B156" s="32"/>
      <c r="C156" s="32"/>
      <c r="D156" s="32"/>
      <c r="E156" s="32"/>
      <c r="F156" s="32"/>
      <c r="G156" s="32"/>
      <c r="H156" s="1"/>
      <c r="I156" s="1"/>
      <c r="J156" s="2"/>
      <c r="K156" s="1"/>
      <c r="L156" s="1"/>
      <c r="M156" s="4"/>
      <c r="N156" s="4"/>
      <c r="O156" s="3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</sheetData>
  <autoFilter ref="A13:O131">
    <filterColumn colId="0" showButton="0"/>
    <filterColumn colId="1" showButton="0"/>
  </autoFilter>
  <mergeCells count="171">
    <mergeCell ref="I10:I12"/>
    <mergeCell ref="A3:H3"/>
    <mergeCell ref="A4:H4"/>
    <mergeCell ref="A2:H2"/>
    <mergeCell ref="A5:H5"/>
    <mergeCell ref="E10:E12"/>
    <mergeCell ref="A8:O8"/>
    <mergeCell ref="A7:O7"/>
    <mergeCell ref="K10:K12"/>
    <mergeCell ref="L10:O10"/>
    <mergeCell ref="D10:D12"/>
    <mergeCell ref="A6:C6"/>
    <mergeCell ref="H10:H12"/>
    <mergeCell ref="M2:AA2"/>
    <mergeCell ref="M3:AA3"/>
    <mergeCell ref="M4:AA4"/>
    <mergeCell ref="M5:AA5"/>
    <mergeCell ref="M6:AA6"/>
    <mergeCell ref="A10:C12"/>
    <mergeCell ref="A19:C19"/>
    <mergeCell ref="A28:C28"/>
    <mergeCell ref="A24:C24"/>
    <mergeCell ref="A20:C20"/>
    <mergeCell ref="A39:C39"/>
    <mergeCell ref="A36:C36"/>
    <mergeCell ref="A21:C21"/>
    <mergeCell ref="A23:C23"/>
    <mergeCell ref="A15:AA15"/>
    <mergeCell ref="A22:C22"/>
    <mergeCell ref="A18:C18"/>
    <mergeCell ref="A13:C13"/>
    <mergeCell ref="A16:C16"/>
    <mergeCell ref="A14:AA14"/>
    <mergeCell ref="A17:C17"/>
    <mergeCell ref="X11:AA11"/>
    <mergeCell ref="T11:W11"/>
    <mergeCell ref="F10:F12"/>
    <mergeCell ref="P10:AA10"/>
    <mergeCell ref="P11:S11"/>
    <mergeCell ref="M11:O11"/>
    <mergeCell ref="J10:J12"/>
    <mergeCell ref="G10:G12"/>
    <mergeCell ref="A35:C35"/>
    <mergeCell ref="A25:C25"/>
    <mergeCell ref="A41:C41"/>
    <mergeCell ref="A33:C33"/>
    <mergeCell ref="A37:C37"/>
    <mergeCell ref="A27:C27"/>
    <mergeCell ref="A44:C44"/>
    <mergeCell ref="A40:C40"/>
    <mergeCell ref="A26:C26"/>
    <mergeCell ref="A42:C42"/>
    <mergeCell ref="A43:C43"/>
    <mergeCell ref="A29:C29"/>
    <mergeCell ref="A32:C32"/>
    <mergeCell ref="A38:C38"/>
    <mergeCell ref="A30:C30"/>
    <mergeCell ref="A31:AA31"/>
    <mergeCell ref="A34:C34"/>
    <mergeCell ref="A97:C97"/>
    <mergeCell ref="A59:C59"/>
    <mergeCell ref="A90:C90"/>
    <mergeCell ref="A100:C100"/>
    <mergeCell ref="A74:C74"/>
    <mergeCell ref="A81:C81"/>
    <mergeCell ref="A77:AA77"/>
    <mergeCell ref="A78:C78"/>
    <mergeCell ref="A80:C80"/>
    <mergeCell ref="A79:C79"/>
    <mergeCell ref="A87:C87"/>
    <mergeCell ref="A85:AA85"/>
    <mergeCell ref="A84:I84"/>
    <mergeCell ref="A89:C89"/>
    <mergeCell ref="A93:C93"/>
    <mergeCell ref="A88:C88"/>
    <mergeCell ref="A65:AA65"/>
    <mergeCell ref="A46:C46"/>
    <mergeCell ref="A54:C54"/>
    <mergeCell ref="A55:C55"/>
    <mergeCell ref="A52:C52"/>
    <mergeCell ref="A47:C47"/>
    <mergeCell ref="A45:C45"/>
    <mergeCell ref="A56:C56"/>
    <mergeCell ref="A53:C53"/>
    <mergeCell ref="A49:C49"/>
    <mergeCell ref="A48:C48"/>
    <mergeCell ref="A57:C57"/>
    <mergeCell ref="A70:C70"/>
    <mergeCell ref="A72:C72"/>
    <mergeCell ref="A82:C82"/>
    <mergeCell ref="A51:C51"/>
    <mergeCell ref="A50:C50"/>
    <mergeCell ref="A71:C71"/>
    <mergeCell ref="A69:C69"/>
    <mergeCell ref="A62:C62"/>
    <mergeCell ref="A58:C58"/>
    <mergeCell ref="A64:C64"/>
    <mergeCell ref="A60:C60"/>
    <mergeCell ref="A66:C66"/>
    <mergeCell ref="A61:C61"/>
    <mergeCell ref="A68:C68"/>
    <mergeCell ref="A63:C63"/>
    <mergeCell ref="A76:C76"/>
    <mergeCell ref="A73:C73"/>
    <mergeCell ref="A75:C75"/>
    <mergeCell ref="A115:C115"/>
    <mergeCell ref="A112:C112"/>
    <mergeCell ref="A114:C114"/>
    <mergeCell ref="A111:C111"/>
    <mergeCell ref="A105:C105"/>
    <mergeCell ref="A67:C67"/>
    <mergeCell ref="A99:C99"/>
    <mergeCell ref="A96:C96"/>
    <mergeCell ref="A95:C95"/>
    <mergeCell ref="A94:C94"/>
    <mergeCell ref="A83:C83"/>
    <mergeCell ref="A92:C92"/>
    <mergeCell ref="A98:C98"/>
    <mergeCell ref="A86:AA86"/>
    <mergeCell ref="A91:C91"/>
    <mergeCell ref="A106:C106"/>
    <mergeCell ref="A107:C107"/>
    <mergeCell ref="A108:C108"/>
    <mergeCell ref="A110:C110"/>
    <mergeCell ref="A103:C103"/>
    <mergeCell ref="A109:C109"/>
    <mergeCell ref="A104:C104"/>
    <mergeCell ref="A101:C101"/>
    <mergeCell ref="A102:C102"/>
    <mergeCell ref="M137:O137"/>
    <mergeCell ref="A118:C118"/>
    <mergeCell ref="A113:C113"/>
    <mergeCell ref="A116:C116"/>
    <mergeCell ref="A117:C117"/>
    <mergeCell ref="A137:F137"/>
    <mergeCell ref="A135:F135"/>
    <mergeCell ref="A119:C119"/>
    <mergeCell ref="A133:AA133"/>
    <mergeCell ref="A131:L131"/>
    <mergeCell ref="A121:C121"/>
    <mergeCell ref="A130:L130"/>
    <mergeCell ref="A129:C129"/>
    <mergeCell ref="A123:C123"/>
    <mergeCell ref="A128:C128"/>
    <mergeCell ref="A127:C127"/>
    <mergeCell ref="A126:C126"/>
    <mergeCell ref="M135:O135"/>
    <mergeCell ref="M136:O136"/>
    <mergeCell ref="A136:F136"/>
    <mergeCell ref="A122:C122"/>
    <mergeCell ref="A124:C124"/>
    <mergeCell ref="A125:C125"/>
    <mergeCell ref="A120:C120"/>
    <mergeCell ref="M153:O153"/>
    <mergeCell ref="A145:H145"/>
    <mergeCell ref="A139:F139"/>
    <mergeCell ref="A138:F138"/>
    <mergeCell ref="M139:O139"/>
    <mergeCell ref="A144:H144"/>
    <mergeCell ref="A142:H142"/>
    <mergeCell ref="M138:O138"/>
    <mergeCell ref="A154:C154"/>
    <mergeCell ref="A151:H151"/>
    <mergeCell ref="A150:H150"/>
    <mergeCell ref="M140:O140"/>
    <mergeCell ref="A147:F147"/>
    <mergeCell ref="M150:O150"/>
    <mergeCell ref="M154:O154"/>
    <mergeCell ref="A152:H152"/>
    <mergeCell ref="M152:O152"/>
    <mergeCell ref="A153:H153"/>
  </mergeCells>
  <phoneticPr fontId="16" type="noConversion"/>
  <pageMargins left="0.86" right="0.19685039370078741" top="0.23622047244094491" bottom="0.15748031496062992" header="0.23622047244094491" footer="0.15748031496062992"/>
  <pageSetup paperSize="9" scale="46" fitToHeight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реализации МП №3</vt:lpstr>
      <vt:lpstr>'План реализации МП №3'!Заголовки_для_печати</vt:lpstr>
      <vt:lpstr>'План реализации МП №3'!Область_печати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Плотникова З.М.</cp:lastModifiedBy>
  <cp:lastPrinted>2014-08-26T12:29:26Z</cp:lastPrinted>
  <dcterms:created xsi:type="dcterms:W3CDTF">2014-03-03T12:58:39Z</dcterms:created>
  <dcterms:modified xsi:type="dcterms:W3CDTF">2014-08-26T12:33:28Z</dcterms:modified>
</cp:coreProperties>
</file>